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/>
  <mc:AlternateContent xmlns:mc="http://schemas.openxmlformats.org/markup-compatibility/2006">
    <mc:Choice Requires="x15">
      <x15ac:absPath xmlns:x15ac="http://schemas.microsoft.com/office/spreadsheetml/2010/11/ac" url="https://nevadadot-my.sharepoint.com/personal/zlathan_dot_nv_gov/Documents/Desktop/PAVING YIELD MODIFIED 040-011/FINAL/040-011A - Daily Plant Inspector/"/>
    </mc:Choice>
  </mc:AlternateContent>
  <xr:revisionPtr revIDLastSave="3" documentId="8_{B3240FDC-CAD3-473E-8521-A2AFEFF05803}" xr6:coauthVersionLast="47" xr6:coauthVersionMax="47" xr10:uidLastSave="{943211E3-AF2F-407A-84B4-20255754381F}"/>
  <bookViews>
    <workbookView xWindow="-120" yWindow="-120" windowWidth="20730" windowHeight="11160" firstSheet="1" activeTab="1" xr2:uid="{00000000-000D-0000-FFFF-FFFF00000000}"/>
  </bookViews>
  <sheets>
    <sheet name="TAB 1" sheetId="9" state="hidden" r:id="rId1"/>
    <sheet name="040-011A" sheetId="10" r:id="rId2"/>
    <sheet name="Ten-Minute Checks" sheetId="11" r:id="rId3"/>
  </sheets>
  <definedNames>
    <definedName name="_xlnm.Print_Area" localSheetId="0">'TAB 1'!$A$1:$N$48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" i="10" l="1"/>
  <c r="R30" i="10" l="1"/>
  <c r="F43" i="10" s="1"/>
  <c r="U43" i="10" l="1"/>
  <c r="M43" i="10" s="1"/>
  <c r="Q9" i="11"/>
  <c r="Q10" i="11" s="1"/>
  <c r="AQ165" i="11" l="1"/>
  <c r="AE165" i="11"/>
  <c r="Q165" i="11"/>
  <c r="BC163" i="11"/>
  <c r="AR163" i="11"/>
  <c r="BC165" i="11" s="1"/>
  <c r="AG163" i="11"/>
  <c r="V163" i="11"/>
  <c r="I163" i="11"/>
  <c r="I162" i="11"/>
  <c r="AQ156" i="11"/>
  <c r="AE156" i="11"/>
  <c r="Q156" i="11"/>
  <c r="BC154" i="11"/>
  <c r="AR154" i="11"/>
  <c r="BC156" i="11" s="1"/>
  <c r="AG154" i="11"/>
  <c r="V154" i="11"/>
  <c r="I154" i="11"/>
  <c r="I153" i="11"/>
  <c r="AQ147" i="11"/>
  <c r="AE147" i="11"/>
  <c r="Q147" i="11"/>
  <c r="BC145" i="11"/>
  <c r="AR145" i="11"/>
  <c r="BC147" i="11" s="1"/>
  <c r="AG145" i="11"/>
  <c r="V145" i="11"/>
  <c r="I145" i="11"/>
  <c r="I144" i="11"/>
  <c r="AQ138" i="11"/>
  <c r="AE138" i="11"/>
  <c r="Q138" i="11"/>
  <c r="BC136" i="11"/>
  <c r="AR136" i="11"/>
  <c r="BC138" i="11" s="1"/>
  <c r="AG136" i="11"/>
  <c r="V136" i="11"/>
  <c r="I136" i="11"/>
  <c r="I135" i="11"/>
  <c r="AQ129" i="11"/>
  <c r="AE129" i="11"/>
  <c r="Q129" i="11"/>
  <c r="BC127" i="11"/>
  <c r="AR127" i="11"/>
  <c r="BC129" i="11" s="1"/>
  <c r="AG127" i="11"/>
  <c r="V127" i="11"/>
  <c r="I127" i="11"/>
  <c r="I126" i="11"/>
  <c r="AQ120" i="11"/>
  <c r="AE120" i="11"/>
  <c r="Q120" i="11"/>
  <c r="BC118" i="11"/>
  <c r="AR118" i="11"/>
  <c r="BC120" i="11" s="1"/>
  <c r="AG118" i="11"/>
  <c r="V118" i="11"/>
  <c r="I118" i="11"/>
  <c r="I117" i="11"/>
  <c r="AQ111" i="11"/>
  <c r="AE111" i="11"/>
  <c r="Q111" i="11"/>
  <c r="BC109" i="11"/>
  <c r="AR109" i="11"/>
  <c r="BC111" i="11" s="1"/>
  <c r="AG109" i="11"/>
  <c r="V109" i="11"/>
  <c r="I109" i="11"/>
  <c r="I108" i="11"/>
  <c r="BC102" i="11"/>
  <c r="AQ102" i="11"/>
  <c r="AE102" i="11"/>
  <c r="Q102" i="11"/>
  <c r="BC100" i="11"/>
  <c r="AR100" i="11"/>
  <c r="AG100" i="11"/>
  <c r="V100" i="11"/>
  <c r="I100" i="11"/>
  <c r="I99" i="11"/>
  <c r="BC93" i="11"/>
  <c r="AQ93" i="11"/>
  <c r="AE93" i="11"/>
  <c r="Q93" i="11"/>
  <c r="BC91" i="11"/>
  <c r="AR91" i="11"/>
  <c r="AG91" i="11"/>
  <c r="V91" i="11"/>
  <c r="I91" i="11"/>
  <c r="I90" i="11"/>
  <c r="AQ81" i="11"/>
  <c r="AE81" i="11"/>
  <c r="Q81" i="11"/>
  <c r="BC79" i="11"/>
  <c r="AR79" i="11"/>
  <c r="BC81" i="11" s="1"/>
  <c r="AG79" i="11"/>
  <c r="V79" i="11"/>
  <c r="I79" i="11"/>
  <c r="I78" i="11"/>
  <c r="AQ72" i="11"/>
  <c r="AE72" i="11"/>
  <c r="Q72" i="11"/>
  <c r="BC70" i="11"/>
  <c r="AR70" i="11"/>
  <c r="BC72" i="11" s="1"/>
  <c r="AG70" i="11"/>
  <c r="V70" i="11"/>
  <c r="I70" i="11"/>
  <c r="I69" i="11"/>
  <c r="BC63" i="11"/>
  <c r="AQ63" i="11"/>
  <c r="AE63" i="11"/>
  <c r="Q63" i="11"/>
  <c r="BC61" i="11"/>
  <c r="AR61" i="11"/>
  <c r="AG61" i="11"/>
  <c r="V61" i="11"/>
  <c r="I61" i="11"/>
  <c r="I60" i="11"/>
  <c r="AQ54" i="11"/>
  <c r="AE54" i="11"/>
  <c r="Q54" i="11"/>
  <c r="BC52" i="11"/>
  <c r="AR52" i="11"/>
  <c r="BC54" i="11" s="1"/>
  <c r="AG52" i="11"/>
  <c r="V52" i="11"/>
  <c r="I52" i="11"/>
  <c r="I51" i="11"/>
  <c r="AQ45" i="11"/>
  <c r="AE45" i="11"/>
  <c r="Q45" i="11"/>
  <c r="BC43" i="11"/>
  <c r="AR43" i="11"/>
  <c r="BC45" i="11" s="1"/>
  <c r="AG43" i="11"/>
  <c r="V43" i="11"/>
  <c r="I43" i="11"/>
  <c r="I42" i="11"/>
  <c r="AQ36" i="11"/>
  <c r="AE36" i="11"/>
  <c r="Q36" i="11"/>
  <c r="BC34" i="11"/>
  <c r="AR34" i="11"/>
  <c r="BC36" i="11" s="1"/>
  <c r="AG34" i="11"/>
  <c r="V34" i="11"/>
  <c r="I34" i="11"/>
  <c r="I33" i="11"/>
  <c r="AQ27" i="11"/>
  <c r="AE27" i="11"/>
  <c r="Q27" i="11"/>
  <c r="BC25" i="11"/>
  <c r="AR25" i="11"/>
  <c r="BC27" i="11" s="1"/>
  <c r="AG25" i="11"/>
  <c r="V25" i="11"/>
  <c r="I25" i="11"/>
  <c r="I24" i="11"/>
  <c r="AQ18" i="11"/>
  <c r="AE18" i="11"/>
  <c r="Q18" i="11"/>
  <c r="BC16" i="11"/>
  <c r="AR16" i="11"/>
  <c r="AG16" i="11"/>
  <c r="V16" i="11"/>
  <c r="I16" i="11"/>
  <c r="I15" i="11"/>
  <c r="I7" i="11"/>
  <c r="I6" i="11"/>
  <c r="AE9" i="11"/>
  <c r="AE10" i="11" s="1"/>
  <c r="BC7" i="11"/>
  <c r="AQ9" i="11" s="1"/>
  <c r="AR7" i="11"/>
  <c r="AG7" i="11"/>
  <c r="V7" i="11"/>
  <c r="Q166" i="11" l="1"/>
  <c r="Q130" i="11"/>
  <c r="AE46" i="11"/>
  <c r="AQ46" i="11" s="1"/>
  <c r="AE37" i="11"/>
  <c r="AQ37" i="11" s="1"/>
  <c r="BC121" i="11"/>
  <c r="BC73" i="11"/>
  <c r="BC139" i="11"/>
  <c r="Q46" i="11"/>
  <c r="AE82" i="11"/>
  <c r="AQ82" i="11" s="1"/>
  <c r="AE112" i="11"/>
  <c r="AQ112" i="11" s="1"/>
  <c r="Q37" i="11"/>
  <c r="BC94" i="11"/>
  <c r="Q103" i="11"/>
  <c r="Q73" i="11"/>
  <c r="BC82" i="11"/>
  <c r="BC148" i="11"/>
  <c r="BC103" i="11"/>
  <c r="Q112" i="11"/>
  <c r="AE94" i="11"/>
  <c r="AQ94" i="11" s="1"/>
  <c r="AE157" i="11"/>
  <c r="AQ157" i="11" s="1"/>
  <c r="Q55" i="11"/>
  <c r="Q121" i="11"/>
  <c r="BC130" i="11"/>
  <c r="Q157" i="11"/>
  <c r="AE19" i="11"/>
  <c r="AQ19" i="11" s="1"/>
  <c r="AE55" i="11"/>
  <c r="AQ55" i="11" s="1"/>
  <c r="BC64" i="11"/>
  <c r="AE148" i="11"/>
  <c r="AQ148" i="11" s="1"/>
  <c r="BC46" i="11"/>
  <c r="BC55" i="11"/>
  <c r="AE28" i="11"/>
  <c r="AQ28" i="11" s="1"/>
  <c r="AE64" i="11"/>
  <c r="AQ64" i="11" s="1"/>
  <c r="Q82" i="11"/>
  <c r="BC112" i="11"/>
  <c r="Q139" i="11"/>
  <c r="BC28" i="11"/>
  <c r="AE121" i="11"/>
  <c r="AQ121" i="11" s="1"/>
  <c r="BC157" i="11"/>
  <c r="Q94" i="11"/>
  <c r="Q148" i="11"/>
  <c r="Q28" i="11"/>
  <c r="BC37" i="11"/>
  <c r="Q64" i="11"/>
  <c r="AE73" i="11"/>
  <c r="AQ73" i="11" s="1"/>
  <c r="AE103" i="11"/>
  <c r="AQ103" i="11" s="1"/>
  <c r="AE130" i="11"/>
  <c r="AQ130" i="11" s="1"/>
  <c r="AE166" i="11"/>
  <c r="AQ166" i="11" s="1"/>
  <c r="BC166" i="11"/>
  <c r="AE139" i="11"/>
  <c r="AQ139" i="11" s="1"/>
  <c r="Q19" i="11"/>
  <c r="BC18" i="11" s="1"/>
  <c r="BC19" i="11" s="1"/>
  <c r="BC9" i="11" l="1"/>
  <c r="BC10" i="11" s="1"/>
  <c r="AQ10" i="11"/>
  <c r="C30" i="9" l="1"/>
  <c r="C33" i="9"/>
  <c r="C15" i="9"/>
  <c r="C27" i="9"/>
  <c r="C19" i="9"/>
  <c r="C23" i="9"/>
  <c r="C31" i="9" l="1"/>
  <c r="C34" i="9"/>
  <c r="C40" i="9" l="1"/>
  <c r="C42" i="9" s="1"/>
  <c r="C36" i="9"/>
  <c r="C37" i="9"/>
</calcChain>
</file>

<file path=xl/sharedStrings.xml><?xml version="1.0" encoding="utf-8"?>
<sst xmlns="http://schemas.openxmlformats.org/spreadsheetml/2006/main" count="739" uniqueCount="152">
  <si>
    <t>Hot Plant Inspection Sheet</t>
  </si>
  <si>
    <t>Contract #</t>
  </si>
  <si>
    <t>Contractor</t>
  </si>
  <si>
    <t>Mix Type</t>
  </si>
  <si>
    <t>Plant</t>
  </si>
  <si>
    <t>Mix Design</t>
  </si>
  <si>
    <t>Date</t>
  </si>
  <si>
    <t>Inspector</t>
  </si>
  <si>
    <t>Begin/End Check Time</t>
  </si>
  <si>
    <t>From</t>
  </si>
  <si>
    <t>To</t>
  </si>
  <si>
    <t>Wet Aggregate Weight Reading 1 (Tons)</t>
  </si>
  <si>
    <t>Bin Size</t>
  </si>
  <si>
    <t>Wet Aggregate Weight Reading 2 (Tons)</t>
  </si>
  <si>
    <t>Bin Percentage</t>
  </si>
  <si>
    <t>Moisture Content (Per Bin)</t>
  </si>
  <si>
    <t>Wet RAP Weight Reading 1 (Tons)</t>
  </si>
  <si>
    <t>Formulas</t>
  </si>
  <si>
    <t>Wet RAP Weight Reading 2 (Tons)</t>
  </si>
  <si>
    <t>Δ Wet RAP Weight (Tons)</t>
  </si>
  <si>
    <t xml:space="preserve">Combined Moisture Content (Aggregate) =    </t>
  </si>
  <si>
    <t>∑ Moisture Content (Per Bin) × Aggregate Bin Percentage (RAP Excluded)</t>
  </si>
  <si>
    <t>∑ Aggregate Bin Percentage (RAP Excluded)</t>
  </si>
  <si>
    <t>Dust Weight Reading 1 (Tons)</t>
  </si>
  <si>
    <t>Dust Weight Reading 2 (Tons)</t>
  </si>
  <si>
    <t xml:space="preserve">Δ Dry Aggregate Weight =   </t>
  </si>
  <si>
    <t>Δ Wet Aggregate Weight Reading</t>
  </si>
  <si>
    <t>Δ Dust Weight (Tons)</t>
  </si>
  <si>
    <t>1 + Lime Ratio + Combined Moisture Content (Aggregate)</t>
  </si>
  <si>
    <t>Oil Weight Reading 1 (Tons)</t>
  </si>
  <si>
    <t xml:space="preserve">Δ Dry RAP Weight =   </t>
  </si>
  <si>
    <t>Δ Wet RAP Reading</t>
  </si>
  <si>
    <t>Oil Weight Reading 2 (Tons)</t>
  </si>
  <si>
    <t>1 + Moisture Content (RAP)</t>
  </si>
  <si>
    <t>Δ Oil Weight (Tons)</t>
  </si>
  <si>
    <t xml:space="preserve">Calculated RAP Ratio =   </t>
  </si>
  <si>
    <t>Δ Dry RAP Weight</t>
  </si>
  <si>
    <t>Lime Ratio</t>
  </si>
  <si>
    <t>Δ Dry Aggregate Weight + Δ Dry RAP Weight + Δ Dust Weight</t>
  </si>
  <si>
    <t>Combined Moisture Content (Aggregate)</t>
  </si>
  <si>
    <t>Δ Dry Aggregate Weight (Tons)</t>
  </si>
  <si>
    <t xml:space="preserve">Calculated Dust Ratio =   </t>
  </si>
  <si>
    <t>Δ Dust Weight</t>
  </si>
  <si>
    <t>Moisture Content (RAP)</t>
  </si>
  <si>
    <t>Δ Dry RAP Weight (Tons)</t>
  </si>
  <si>
    <t xml:space="preserve">Total Bitumen Ratio =   </t>
  </si>
  <si>
    <t>Δ Oil Weight</t>
  </si>
  <si>
    <t>+ Oil from RAP</t>
  </si>
  <si>
    <t>Calculated RAP Ratio</t>
  </si>
  <si>
    <t>Calculated Dust Ratio</t>
  </si>
  <si>
    <t>Oil from RAP</t>
  </si>
  <si>
    <t>Legends</t>
  </si>
  <si>
    <t>Bitumen Ratio (RAP Excluded)</t>
  </si>
  <si>
    <t>1 --&gt; First Reading</t>
  </si>
  <si>
    <t>RAP --&gt; Recycled Asphalt Pavement</t>
  </si>
  <si>
    <t xml:space="preserve">2 --&gt; Second Reading </t>
  </si>
  <si>
    <t>Oil --&gt; Asphalt Cement</t>
  </si>
  <si>
    <t>Total Bitumen Ratio</t>
  </si>
  <si>
    <t xml:space="preserve">Δ  --&gt; Difference between Readings </t>
  </si>
  <si>
    <t xml:space="preserve">Dust --&gt; Baghouse Fines </t>
  </si>
  <si>
    <t>Remarks</t>
  </si>
  <si>
    <t>STATE OF NEVADA</t>
  </si>
  <si>
    <t>DEPARTMENT OF TRANSPORTATION</t>
  </si>
  <si>
    <t>DAILY PLANT INSPECTOR'S REPORT</t>
  </si>
  <si>
    <t>CONTRACT</t>
  </si>
  <si>
    <t>DATE</t>
  </si>
  <si>
    <t>INSPECTION BY</t>
  </si>
  <si>
    <t>MIX TYPE</t>
  </si>
  <si>
    <t>MIX DESIGN/JMF</t>
  </si>
  <si>
    <t>JMF BIT RATIO</t>
  </si>
  <si>
    <t>ASPHALT SOURCE</t>
  </si>
  <si>
    <t>ASPHALT TYPE</t>
  </si>
  <si>
    <t>W/O RAP</t>
  </si>
  <si>
    <t>W/ RAP</t>
  </si>
  <si>
    <t>PLANT TYPE</t>
  </si>
  <si>
    <t>PLANT LOCATION</t>
  </si>
  <si>
    <t>CONTRACTOR</t>
  </si>
  <si>
    <t xml:space="preserve"> COARSE AGG SOURCE</t>
  </si>
  <si>
    <t>FINE AGG SOURCE</t>
  </si>
  <si>
    <t>MINERAL FILLER TYPE</t>
  </si>
  <si>
    <t>PLANT SETTINGS</t>
  </si>
  <si>
    <t>BIN SIZE</t>
  </si>
  <si>
    <t>RAP</t>
  </si>
  <si>
    <t>BIN PERCENTAGE</t>
  </si>
  <si>
    <t>MOISTURE CONTENT (Per Bin)</t>
  </si>
  <si>
    <t>DO THE PLANT SETTINGS MATCH CURRENT APPROVED JMF?</t>
  </si>
  <si>
    <t>PLANT SETTING ASPHALT %</t>
  </si>
  <si>
    <t>LIME RATIO</t>
  </si>
  <si>
    <t>OIL FROM RAP</t>
  </si>
  <si>
    <t>REPORT OF TEMPERATURES AT THE PLANT (°F)</t>
  </si>
  <si>
    <t>MINIMUM ASPHALT TEMP</t>
  </si>
  <si>
    <t>JMF TEMP RANGE</t>
  </si>
  <si>
    <t>TO</t>
  </si>
  <si>
    <t>REPORT OF PLANTMIX QUANTITES</t>
  </si>
  <si>
    <r>
      <t xml:space="preserve">Total plantmix produced </t>
    </r>
    <r>
      <rPr>
        <i/>
        <sz val="8"/>
        <color theme="1"/>
        <rFont val="Calibri"/>
        <family val="2"/>
        <scheme val="minor"/>
      </rPr>
      <t>(Before Waste)</t>
    </r>
  </si>
  <si>
    <t>TONS</t>
  </si>
  <si>
    <t>Time</t>
  </si>
  <si>
    <r>
      <rPr>
        <sz val="6"/>
        <color theme="1"/>
        <rFont val="Calibri"/>
        <family val="2"/>
        <scheme val="minor"/>
      </rPr>
      <t>Asphalt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</rPr>
      <t>°F</t>
    </r>
  </si>
  <si>
    <r>
      <rPr>
        <sz val="6"/>
        <color theme="1"/>
        <rFont val="Calibri"/>
        <family val="2"/>
        <scheme val="minor"/>
      </rPr>
      <t>Plantmix</t>
    </r>
    <r>
      <rPr>
        <sz val="7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</rPr>
      <t>°F</t>
    </r>
  </si>
  <si>
    <r>
      <rPr>
        <sz val="6"/>
        <color theme="1"/>
        <rFont val="Calibri"/>
        <family val="2"/>
        <scheme val="minor"/>
      </rPr>
      <t>Plantmix</t>
    </r>
    <r>
      <rPr>
        <sz val="8"/>
        <color theme="1"/>
        <rFont val="Calibri"/>
        <family val="2"/>
        <scheme val="minor"/>
      </rPr>
      <t xml:space="preserve">  </t>
    </r>
    <r>
      <rPr>
        <sz val="8"/>
        <color theme="1"/>
        <rFont val="Calibri"/>
        <family val="2"/>
      </rPr>
      <t>°F</t>
    </r>
  </si>
  <si>
    <r>
      <t xml:space="preserve">Plantmix wasted at PLANT                                                                                                     </t>
    </r>
    <r>
      <rPr>
        <i/>
        <sz val="7.5"/>
        <color theme="1"/>
        <rFont val="Calibri"/>
        <family val="2"/>
        <scheme val="minor"/>
      </rPr>
      <t xml:space="preserve">   (Inform Paving Inspector)</t>
    </r>
  </si>
  <si>
    <r>
      <t xml:space="preserve">Plantmix wasted at PAVER                                                                                                       </t>
    </r>
    <r>
      <rPr>
        <i/>
        <sz val="7.5"/>
        <color theme="1"/>
        <rFont val="Calibri"/>
        <family val="2"/>
        <scheme val="minor"/>
      </rPr>
      <t xml:space="preserve">   (Contact Paving Inspector)</t>
    </r>
  </si>
  <si>
    <t>Total plantmix placed (Produced - Wasted)</t>
  </si>
  <si>
    <t>REASON FOR PLANT WASTE</t>
  </si>
  <si>
    <t>REMARKS</t>
  </si>
  <si>
    <t>REQUIRED ASPHALT SAMPLES</t>
  </si>
  <si>
    <t>SAMPLE CANS</t>
  </si>
  <si>
    <t>TONS PER SAMPLE</t>
  </si>
  <si>
    <t>TOTAL ASPHALT</t>
  </si>
  <si>
    <t>NDOT 040-011A</t>
  </si>
  <si>
    <t>REV. 02/22</t>
  </si>
  <si>
    <t>Ten-Minute Checks</t>
  </si>
  <si>
    <t>Check 1</t>
  </si>
  <si>
    <t>Begin Time</t>
  </si>
  <si>
    <t>WET AGGREGATE</t>
  </si>
  <si>
    <t>WET RAP</t>
  </si>
  <si>
    <t>OIL WEIGHT</t>
  </si>
  <si>
    <t>BAGHOUSE FINES</t>
  </si>
  <si>
    <t>Prod. Rate</t>
  </si>
  <si>
    <t>TPH</t>
  </si>
  <si>
    <t>Weight 1</t>
  </si>
  <si>
    <t>Weight 2</t>
  </si>
  <si>
    <t>Δ Wet Aggregate</t>
  </si>
  <si>
    <t>Δ Wet RAP</t>
  </si>
  <si>
    <t>Δ OIL WEIGHT</t>
  </si>
  <si>
    <r>
      <t xml:space="preserve">Δ </t>
    </r>
    <r>
      <rPr>
        <sz val="7"/>
        <color theme="1"/>
        <rFont val="Calibri"/>
        <family val="2"/>
        <scheme val="minor"/>
      </rPr>
      <t>BAGHOUSE FINES</t>
    </r>
  </si>
  <si>
    <t>COMBINED MOISTURE CONTENT (AGG)</t>
  </si>
  <si>
    <t>MOISTURE CONTENT (RAP)</t>
  </si>
  <si>
    <t>BAGHOUSE FINES RATIO</t>
  </si>
  <si>
    <t>OIL ADDED</t>
  </si>
  <si>
    <t>Δ DRY AGGREGATE WEIGHT (TONS)</t>
  </si>
  <si>
    <t>Δ DRY RAP WEIGHT (TONS)</t>
  </si>
  <si>
    <t>RAP RATIO</t>
  </si>
  <si>
    <t>BITUMEN RATIO</t>
  </si>
  <si>
    <t>Check 2</t>
  </si>
  <si>
    <t>Check 3</t>
  </si>
  <si>
    <t>Check 4</t>
  </si>
  <si>
    <t>Check 5</t>
  </si>
  <si>
    <t>Check 6</t>
  </si>
  <si>
    <t>Check 7</t>
  </si>
  <si>
    <t>Check 8</t>
  </si>
  <si>
    <t>Check 9</t>
  </si>
  <si>
    <t>REV. 2/22</t>
  </si>
  <si>
    <t>Check 10</t>
  </si>
  <si>
    <t>Check 11</t>
  </si>
  <si>
    <t>Check 12</t>
  </si>
  <si>
    <t>Check 13</t>
  </si>
  <si>
    <t>Check 14</t>
  </si>
  <si>
    <t>Check 15</t>
  </si>
  <si>
    <t>Check 16</t>
  </si>
  <si>
    <t>Check 17</t>
  </si>
  <si>
    <t>Check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</si>
</sst>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[$-409]mmmm\ d\,\ yyyy;@"/>
    <numFmt numFmtId="166" formatCode="0.0"/>
    <numFmt numFmtId="167" formatCode="[$-409]h:mm\ AM/PM;@"/>
    <numFmt numFmtId="168" formatCode="0.0%"/>
  </numFmts>
  <fonts count="31"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5"/>
      <color theme="2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7.5"/>
      <name val="Calibri"/>
      <family val="2"/>
      <scheme val="minor"/>
    </font>
    <font>
      <sz val="7.5"/>
      <color rgb="FF0070C0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sz val="7"/>
      <color rgb="FF0070C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43">
    <xf numFmtId="0" fontId="0" fillId="0" borderId="0" xfId="0"/>
    <xf numFmtId="2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2" fillId="0" borderId="0" xfId="0" applyNumberFormat="1" applyFont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164" fontId="2" fillId="5" borderId="6" xfId="0" applyNumberFormat="1" applyFont="1" applyFill="1" applyBorder="1" applyAlignment="1" applyProtection="1">
      <alignment horizontal="center" vertical="center"/>
    </xf>
    <xf numFmtId="10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17" xfId="0" applyNumberFormat="1" applyFont="1" applyBorder="1" applyAlignment="1" applyProtection="1">
      <alignment vertical="center"/>
    </xf>
    <xf numFmtId="49" fontId="3" fillId="0" borderId="10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right" vertical="center"/>
    </xf>
    <xf numFmtId="10" fontId="2" fillId="5" borderId="9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center"/>
    </xf>
    <xf numFmtId="2" fontId="2" fillId="0" borderId="19" xfId="0" applyNumberFormat="1" applyFont="1" applyBorder="1" applyAlignment="1" applyProtection="1">
      <alignment vertical="center"/>
    </xf>
    <xf numFmtId="2" fontId="2" fillId="0" borderId="20" xfId="0" applyNumberFormat="1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2" fontId="2" fillId="0" borderId="16" xfId="0" applyNumberFormat="1" applyFont="1" applyBorder="1" applyAlignment="1" applyProtection="1">
      <alignment vertical="center"/>
    </xf>
    <xf numFmtId="2" fontId="2" fillId="0" borderId="17" xfId="0" applyNumberFormat="1" applyFont="1" applyBorder="1" applyAlignment="1" applyProtection="1">
      <alignment vertical="center"/>
    </xf>
    <xf numFmtId="10" fontId="2" fillId="2" borderId="5" xfId="0" applyNumberFormat="1" applyFont="1" applyFill="1" applyBorder="1" applyAlignment="1" applyProtection="1">
      <alignment horizontal="center" vertical="center"/>
    </xf>
    <xf numFmtId="9" fontId="3" fillId="4" borderId="1" xfId="0" applyNumberFormat="1" applyFont="1" applyFill="1" applyBorder="1" applyAlignment="1" applyProtection="1">
      <alignment horizontal="center" vertical="center"/>
    </xf>
    <xf numFmtId="9" fontId="3" fillId="4" borderId="2" xfId="0" applyNumberFormat="1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10" fontId="2" fillId="4" borderId="9" xfId="0" applyNumberFormat="1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10" fontId="3" fillId="5" borderId="22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0" fontId="2" fillId="5" borderId="6" xfId="0" applyNumberFormat="1" applyFont="1" applyFill="1" applyBorder="1" applyAlignment="1" applyProtection="1">
      <alignment horizontal="center" vertical="center"/>
    </xf>
    <xf numFmtId="10" fontId="2" fillId="5" borderId="2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2" fontId="2" fillId="0" borderId="18" xfId="0" applyNumberFormat="1" applyFont="1" applyBorder="1" applyAlignment="1" applyProtection="1">
      <alignment vertical="center"/>
    </xf>
    <xf numFmtId="10" fontId="5" fillId="2" borderId="6" xfId="0" applyNumberFormat="1" applyFont="1" applyFill="1" applyBorder="1" applyAlignment="1" applyProtection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Alignment="1"/>
    <xf numFmtId="0" fontId="7" fillId="0" borderId="0" xfId="0" applyFont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9" fontId="15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10" fillId="0" borderId="0" xfId="0" applyFont="1" applyBorder="1" applyAlignment="1">
      <alignment vertical="center"/>
    </xf>
    <xf numFmtId="10" fontId="10" fillId="0" borderId="0" xfId="1" applyNumberFormat="1" applyFont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8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/>
    <xf numFmtId="0" fontId="0" fillId="0" borderId="0" xfId="0" applyBorder="1" applyAlignment="1">
      <alignment vertical="center" textRotation="90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27" xfId="0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 textRotation="90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10" fillId="0" borderId="0" xfId="0" applyFont="1" applyAlignment="1">
      <alignment vertical="center"/>
    </xf>
    <xf numFmtId="0" fontId="24" fillId="0" borderId="0" xfId="0" applyFont="1" applyBorder="1" applyAlignment="1" applyProtection="1">
      <alignment vertical="top" wrapText="1"/>
      <protection locked="0"/>
    </xf>
    <xf numFmtId="49" fontId="3" fillId="4" borderId="8" xfId="0" applyNumberFormat="1" applyFont="1" applyFill="1" applyBorder="1" applyAlignment="1" applyProtection="1">
      <alignment horizontal="center" vertical="center"/>
    </xf>
    <xf numFmtId="49" fontId="3" fillId="4" borderId="9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left" vertical="center"/>
    </xf>
    <xf numFmtId="49" fontId="3" fillId="0" borderId="17" xfId="0" applyNumberFormat="1" applyFont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49" fontId="2" fillId="2" borderId="14" xfId="0" applyNumberFormat="1" applyFont="1" applyFill="1" applyBorder="1" applyAlignment="1" applyProtection="1">
      <alignment horizontal="left" vertical="top" wrapText="1"/>
      <protection locked="0"/>
    </xf>
    <xf numFmtId="49" fontId="2" fillId="2" borderId="15" xfId="0" applyNumberFormat="1" applyFont="1" applyFill="1" applyBorder="1" applyAlignment="1" applyProtection="1">
      <alignment horizontal="left" vertical="top" wrapText="1"/>
      <protection locked="0"/>
    </xf>
    <xf numFmtId="49" fontId="2" fillId="2" borderId="16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Border="1" applyAlignment="1" applyProtection="1">
      <alignment horizontal="left" vertical="top" wrapText="1"/>
      <protection locked="0"/>
    </xf>
    <xf numFmtId="49" fontId="2" fillId="2" borderId="17" xfId="0" applyNumberFormat="1" applyFont="1" applyFill="1" applyBorder="1" applyAlignment="1" applyProtection="1">
      <alignment horizontal="left" vertical="top" wrapText="1"/>
      <protection locked="0"/>
    </xf>
    <xf numFmtId="49" fontId="2" fillId="2" borderId="18" xfId="0" applyNumberFormat="1" applyFont="1" applyFill="1" applyBorder="1" applyAlignment="1" applyProtection="1">
      <alignment horizontal="left" vertical="top" wrapText="1"/>
      <protection locked="0"/>
    </xf>
    <xf numFmtId="49" fontId="2" fillId="2" borderId="19" xfId="0" applyNumberFormat="1" applyFont="1" applyFill="1" applyBorder="1" applyAlignment="1" applyProtection="1">
      <alignment horizontal="left" vertical="top" wrapText="1"/>
      <protection locked="0"/>
    </xf>
    <xf numFmtId="49" fontId="2" fillId="2" borderId="20" xfId="0" applyNumberFormat="1" applyFont="1" applyFill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left" vertical="center"/>
    </xf>
    <xf numFmtId="49" fontId="3" fillId="0" borderId="17" xfId="0" applyNumberFormat="1" applyFont="1" applyBorder="1" applyAlignment="1" applyProtection="1">
      <alignment horizontal="left" vertical="center"/>
    </xf>
    <xf numFmtId="49" fontId="4" fillId="0" borderId="10" xfId="0" applyNumberFormat="1" applyFont="1" applyBorder="1" applyAlignment="1" applyProtection="1">
      <alignment horizontal="right" vertical="center" wrapText="1"/>
    </xf>
    <xf numFmtId="49" fontId="3" fillId="0" borderId="1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49" fontId="3" fillId="4" borderId="8" xfId="0" applyNumberFormat="1" applyFont="1" applyFill="1" applyBorder="1" applyAlignment="1" applyProtection="1">
      <alignment horizontal="center" vertical="center"/>
    </xf>
    <xf numFmtId="49" fontId="3" fillId="4" borderId="9" xfId="0" applyNumberFormat="1" applyFont="1" applyFill="1" applyBorder="1" applyAlignment="1" applyProtection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</xf>
    <xf numFmtId="49" fontId="3" fillId="4" borderId="2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9" fontId="7" fillId="0" borderId="1" xfId="1" applyFont="1" applyBorder="1" applyAlignment="1" applyProtection="1">
      <alignment horizontal="center" vertical="center"/>
      <protection locked="0"/>
    </xf>
    <xf numFmtId="10" fontId="7" fillId="0" borderId="1" xfId="1" applyNumberFormat="1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166" fontId="16" fillId="8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13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14" fontId="16" fillId="8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5" fillId="8" borderId="34" xfId="0" applyFont="1" applyFill="1" applyBorder="1" applyAlignment="1">
      <alignment horizontal="center" vertical="center"/>
    </xf>
    <xf numFmtId="0" fontId="25" fillId="8" borderId="35" xfId="0" applyFont="1" applyFill="1" applyBorder="1" applyAlignment="1">
      <alignment horizontal="center" vertical="center"/>
    </xf>
    <xf numFmtId="10" fontId="30" fillId="0" borderId="1" xfId="0" applyNumberFormat="1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165" fontId="16" fillId="8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13" fillId="8" borderId="34" xfId="0" applyFont="1" applyFill="1" applyBorder="1" applyAlignment="1">
      <alignment horizontal="center" vertical="center"/>
    </xf>
    <xf numFmtId="0" fontId="13" fillId="8" borderId="35" xfId="0" applyFont="1" applyFill="1" applyBorder="1" applyAlignment="1">
      <alignment horizontal="center" vertical="center"/>
    </xf>
    <xf numFmtId="0" fontId="13" fillId="8" borderId="36" xfId="0" applyFont="1" applyFill="1" applyBorder="1" applyAlignment="1">
      <alignment horizontal="center" vertical="center"/>
    </xf>
    <xf numFmtId="0" fontId="13" fillId="9" borderId="34" xfId="0" applyFont="1" applyFill="1" applyBorder="1" applyAlignment="1">
      <alignment horizontal="center" vertical="center" wrapText="1"/>
    </xf>
    <xf numFmtId="0" fontId="13" fillId="9" borderId="35" xfId="0" applyFont="1" applyFill="1" applyBorder="1" applyAlignment="1">
      <alignment horizontal="center" vertical="center" wrapText="1"/>
    </xf>
    <xf numFmtId="0" fontId="13" fillId="9" borderId="36" xfId="0" applyFont="1" applyFill="1" applyBorder="1" applyAlignment="1">
      <alignment horizontal="center" vertical="center" wrapText="1"/>
    </xf>
    <xf numFmtId="167" fontId="24" fillId="0" borderId="26" xfId="0" applyNumberFormat="1" applyFont="1" applyBorder="1" applyAlignment="1" applyProtection="1">
      <alignment horizontal="center" vertical="center"/>
      <protection locked="0"/>
    </xf>
    <xf numFmtId="167" fontId="24" fillId="0" borderId="27" xfId="0" applyNumberFormat="1" applyFont="1" applyBorder="1" applyAlignment="1" applyProtection="1">
      <alignment horizontal="center" vertical="center"/>
      <protection locked="0"/>
    </xf>
    <xf numFmtId="167" fontId="24" fillId="0" borderId="28" xfId="0" applyNumberFormat="1" applyFont="1" applyBorder="1" applyAlignment="1" applyProtection="1">
      <alignment horizontal="center" vertical="center"/>
      <protection locked="0"/>
    </xf>
    <xf numFmtId="167" fontId="24" fillId="0" borderId="31" xfId="0" applyNumberFormat="1" applyFont="1" applyBorder="1" applyAlignment="1" applyProtection="1">
      <alignment horizontal="center" vertical="center"/>
      <protection locked="0"/>
    </xf>
    <xf numFmtId="167" fontId="24" fillId="0" borderId="32" xfId="0" applyNumberFormat="1" applyFont="1" applyBorder="1" applyAlignment="1" applyProtection="1">
      <alignment horizontal="center" vertical="center"/>
      <protection locked="0"/>
    </xf>
    <xf numFmtId="167" fontId="24" fillId="0" borderId="33" xfId="0" applyNumberFormat="1" applyFont="1" applyBorder="1" applyAlignment="1" applyProtection="1">
      <alignment horizontal="center" vertical="center"/>
      <protection locked="0"/>
    </xf>
    <xf numFmtId="167" fontId="24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7" fillId="8" borderId="26" xfId="0" applyFont="1" applyFill="1" applyBorder="1" applyAlignment="1" applyProtection="1">
      <alignment horizontal="center" vertical="center"/>
    </xf>
    <xf numFmtId="0" fontId="7" fillId="8" borderId="27" xfId="0" applyFont="1" applyFill="1" applyBorder="1" applyAlignment="1" applyProtection="1">
      <alignment horizontal="center" vertical="center"/>
    </xf>
    <xf numFmtId="0" fontId="7" fillId="8" borderId="28" xfId="0" applyFont="1" applyFill="1" applyBorder="1" applyAlignment="1" applyProtection="1">
      <alignment horizontal="center" vertical="center"/>
    </xf>
    <xf numFmtId="0" fontId="7" fillId="8" borderId="31" xfId="0" applyFont="1" applyFill="1" applyBorder="1" applyAlignment="1" applyProtection="1">
      <alignment horizontal="center" vertical="center"/>
    </xf>
    <xf numFmtId="0" fontId="7" fillId="8" borderId="32" xfId="0" applyFont="1" applyFill="1" applyBorder="1" applyAlignment="1" applyProtection="1">
      <alignment horizontal="center" vertical="center"/>
    </xf>
    <xf numFmtId="0" fontId="7" fillId="8" borderId="33" xfId="0" applyFont="1" applyFill="1" applyBorder="1" applyAlignment="1" applyProtection="1">
      <alignment horizontal="center" vertical="center"/>
    </xf>
    <xf numFmtId="0" fontId="13" fillId="0" borderId="26" xfId="0" applyFont="1" applyBorder="1" applyAlignment="1">
      <alignment horizontal="center" vertical="top"/>
    </xf>
    <xf numFmtId="0" fontId="13" fillId="0" borderId="27" xfId="0" applyFont="1" applyBorder="1" applyAlignment="1">
      <alignment horizontal="center" vertical="top"/>
    </xf>
    <xf numFmtId="0" fontId="13" fillId="0" borderId="28" xfId="0" applyFont="1" applyBorder="1" applyAlignment="1">
      <alignment horizontal="center" vertical="top"/>
    </xf>
    <xf numFmtId="0" fontId="13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34" xfId="0" applyFont="1" applyBorder="1" applyAlignment="1" applyProtection="1">
      <alignment horizontal="center" vertical="center" wrapText="1"/>
    </xf>
    <xf numFmtId="0" fontId="23" fillId="0" borderId="35" xfId="0" applyFont="1" applyBorder="1" applyAlignment="1" applyProtection="1">
      <alignment horizontal="center" vertical="center" wrapText="1"/>
    </xf>
    <xf numFmtId="0" fontId="23" fillId="9" borderId="34" xfId="0" applyFont="1" applyFill="1" applyBorder="1" applyAlignment="1" applyProtection="1">
      <alignment horizontal="center" vertical="center" wrapText="1"/>
    </xf>
    <xf numFmtId="0" fontId="23" fillId="9" borderId="35" xfId="0" applyFont="1" applyFill="1" applyBorder="1" applyAlignment="1" applyProtection="1">
      <alignment horizontal="center" vertical="center" wrapText="1"/>
    </xf>
    <xf numFmtId="168" fontId="7" fillId="0" borderId="35" xfId="1" applyNumberFormat="1" applyFont="1" applyBorder="1" applyAlignment="1" applyProtection="1">
      <alignment horizontal="center" vertical="center" wrapText="1"/>
      <protection locked="0"/>
    </xf>
    <xf numFmtId="168" fontId="7" fillId="0" borderId="36" xfId="1" applyNumberFormat="1" applyFont="1" applyBorder="1" applyAlignment="1" applyProtection="1">
      <alignment horizontal="center" vertical="center" wrapText="1"/>
      <protection locked="0"/>
    </xf>
    <xf numFmtId="168" fontId="7" fillId="9" borderId="35" xfId="1" applyNumberFormat="1" applyFont="1" applyFill="1" applyBorder="1" applyAlignment="1" applyProtection="1">
      <alignment horizontal="center" vertical="center" wrapText="1"/>
    </xf>
    <xf numFmtId="168" fontId="7" fillId="9" borderId="36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 applyProtection="1">
      <alignment horizontal="left" vertical="top" wrapText="1"/>
      <protection locked="0"/>
    </xf>
    <xf numFmtId="0" fontId="10" fillId="6" borderId="76" xfId="0" applyNumberFormat="1" applyFont="1" applyFill="1" applyBorder="1" applyAlignment="1" applyProtection="1">
      <alignment horizontal="center" vertical="center"/>
      <protection locked="0"/>
    </xf>
    <xf numFmtId="0" fontId="10" fillId="6" borderId="77" xfId="0" applyNumberFormat="1" applyFont="1" applyFill="1" applyBorder="1" applyAlignment="1" applyProtection="1">
      <alignment horizontal="center" vertical="center"/>
      <protection locked="0"/>
    </xf>
    <xf numFmtId="0" fontId="10" fillId="6" borderId="77" xfId="0" applyNumberFormat="1" applyFont="1" applyFill="1" applyBorder="1" applyAlignment="1">
      <alignment horizontal="center" vertical="center"/>
    </xf>
    <xf numFmtId="0" fontId="10" fillId="6" borderId="78" xfId="0" applyNumberFormat="1" applyFont="1" applyFill="1" applyBorder="1" applyAlignment="1">
      <alignment horizontal="center" vertical="center"/>
    </xf>
    <xf numFmtId="0" fontId="12" fillId="0" borderId="40" xfId="0" applyFont="1" applyBorder="1" applyAlignment="1">
      <alignment horizontal="right" vertical="center"/>
    </xf>
    <xf numFmtId="0" fontId="12" fillId="0" borderId="41" xfId="0" applyFont="1" applyBorder="1" applyAlignment="1">
      <alignment horizontal="right" vertical="center"/>
    </xf>
    <xf numFmtId="0" fontId="12" fillId="0" borderId="42" xfId="0" applyFont="1" applyBorder="1" applyAlignment="1">
      <alignment horizontal="right" vertical="center"/>
    </xf>
    <xf numFmtId="0" fontId="12" fillId="0" borderId="45" xfId="0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10" fontId="12" fillId="2" borderId="8" xfId="1" applyNumberFormat="1" applyFont="1" applyFill="1" applyBorder="1" applyAlignment="1" applyProtection="1">
      <alignment horizontal="center" vertical="center"/>
      <protection hidden="1"/>
    </xf>
    <xf numFmtId="10" fontId="12" fillId="2" borderId="9" xfId="1" applyNumberFormat="1" applyFont="1" applyFill="1" applyBorder="1" applyAlignment="1" applyProtection="1">
      <alignment horizontal="center" vertical="center"/>
      <protection hidden="1"/>
    </xf>
    <xf numFmtId="2" fontId="12" fillId="2" borderId="37" xfId="0" applyNumberFormat="1" applyFont="1" applyFill="1" applyBorder="1" applyAlignment="1" applyProtection="1">
      <alignment horizontal="center" vertical="center"/>
      <protection hidden="1"/>
    </xf>
    <xf numFmtId="2" fontId="12" fillId="2" borderId="38" xfId="0" applyNumberFormat="1" applyFont="1" applyFill="1" applyBorder="1" applyAlignment="1" applyProtection="1">
      <alignment horizontal="center" vertical="center"/>
      <protection hidden="1"/>
    </xf>
    <xf numFmtId="2" fontId="12" fillId="2" borderId="46" xfId="0" applyNumberFormat="1" applyFont="1" applyFill="1" applyBorder="1" applyAlignment="1" applyProtection="1">
      <alignment horizontal="center" vertical="center"/>
      <protection hidden="1"/>
    </xf>
    <xf numFmtId="0" fontId="12" fillId="0" borderId="4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10" fontId="12" fillId="2" borderId="37" xfId="1" applyNumberFormat="1" applyFont="1" applyFill="1" applyBorder="1" applyAlignment="1" applyProtection="1">
      <alignment horizontal="center" vertical="center"/>
      <protection hidden="1"/>
    </xf>
    <xf numFmtId="10" fontId="12" fillId="2" borderId="38" xfId="1" applyNumberFormat="1" applyFont="1" applyFill="1" applyBorder="1" applyAlignment="1" applyProtection="1">
      <alignment horizontal="center" vertical="center"/>
      <protection hidden="1"/>
    </xf>
    <xf numFmtId="10" fontId="12" fillId="2" borderId="46" xfId="1" applyNumberFormat="1" applyFont="1" applyFill="1" applyBorder="1" applyAlignment="1" applyProtection="1">
      <alignment horizontal="center" vertical="center"/>
      <protection hidden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0" fontId="10" fillId="7" borderId="5" xfId="0" applyNumberFormat="1" applyFont="1" applyFill="1" applyBorder="1" applyAlignment="1" applyProtection="1">
      <alignment horizontal="center" vertical="center"/>
      <protection hidden="1"/>
    </xf>
    <xf numFmtId="0" fontId="10" fillId="7" borderId="5" xfId="0" applyFont="1" applyFill="1" applyBorder="1" applyAlignment="1" applyProtection="1">
      <alignment horizontal="center" vertical="center"/>
      <protection hidden="1"/>
    </xf>
    <xf numFmtId="0" fontId="10" fillId="7" borderId="6" xfId="0" applyFont="1" applyFill="1" applyBorder="1" applyAlignment="1" applyProtection="1">
      <alignment horizontal="center" vertical="center"/>
      <protection hidden="1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2" fontId="12" fillId="6" borderId="48" xfId="0" applyNumberFormat="1" applyFont="1" applyFill="1" applyBorder="1" applyAlignment="1" applyProtection="1">
      <alignment horizontal="center" vertical="center"/>
      <protection locked="0"/>
    </xf>
    <xf numFmtId="2" fontId="12" fillId="6" borderId="49" xfId="0" applyNumberFormat="1" applyFont="1" applyFill="1" applyBorder="1" applyAlignment="1" applyProtection="1">
      <alignment horizontal="center" vertical="center"/>
      <protection locked="0"/>
    </xf>
    <xf numFmtId="0" fontId="6" fillId="0" borderId="5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10" fontId="10" fillId="2" borderId="56" xfId="1" applyNumberFormat="1" applyFont="1" applyFill="1" applyBorder="1" applyAlignment="1" applyProtection="1">
      <alignment horizontal="center" vertical="center"/>
      <protection hidden="1"/>
    </xf>
    <xf numFmtId="10" fontId="10" fillId="2" borderId="57" xfId="1" applyNumberFormat="1" applyFont="1" applyFill="1" applyBorder="1" applyAlignment="1" applyProtection="1">
      <alignment horizontal="center" vertical="center"/>
      <protection hidden="1"/>
    </xf>
    <xf numFmtId="10" fontId="10" fillId="2" borderId="58" xfId="1" applyNumberFormat="1" applyFont="1" applyFill="1" applyBorder="1" applyAlignment="1" applyProtection="1">
      <alignment horizontal="center" vertical="center"/>
      <protection hidden="1"/>
    </xf>
    <xf numFmtId="0" fontId="11" fillId="0" borderId="59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2" fontId="12" fillId="2" borderId="56" xfId="0" applyNumberFormat="1" applyFont="1" applyFill="1" applyBorder="1" applyAlignment="1" applyProtection="1">
      <alignment horizontal="center" vertical="center"/>
      <protection hidden="1"/>
    </xf>
    <xf numFmtId="2" fontId="12" fillId="2" borderId="57" xfId="0" applyNumberFormat="1" applyFont="1" applyFill="1" applyBorder="1" applyAlignment="1" applyProtection="1">
      <alignment horizontal="center" vertical="center"/>
      <protection hidden="1"/>
    </xf>
    <xf numFmtId="2" fontId="12" fillId="2" borderId="58" xfId="0" applyNumberFormat="1" applyFont="1" applyFill="1" applyBorder="1" applyAlignment="1" applyProtection="1">
      <alignment horizontal="center" vertical="center"/>
      <protection hidden="1"/>
    </xf>
    <xf numFmtId="0" fontId="10" fillId="0" borderId="59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2" fillId="2" borderId="57" xfId="0" applyFont="1" applyFill="1" applyBorder="1" applyAlignment="1" applyProtection="1">
      <alignment horizontal="center" vertical="center"/>
      <protection hidden="1"/>
    </xf>
    <xf numFmtId="0" fontId="12" fillId="2" borderId="58" xfId="0" applyFont="1" applyFill="1" applyBorder="1" applyAlignment="1" applyProtection="1">
      <alignment horizontal="center" vertical="center"/>
      <protection hidden="1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2" fontId="12" fillId="2" borderId="51" xfId="0" applyNumberFormat="1" applyFont="1" applyFill="1" applyBorder="1" applyAlignment="1" applyProtection="1">
      <alignment horizontal="center" vertical="center"/>
      <protection hidden="1"/>
    </xf>
    <xf numFmtId="2" fontId="12" fillId="2" borderId="52" xfId="0" applyNumberFormat="1" applyFont="1" applyFill="1" applyBorder="1" applyAlignment="1" applyProtection="1">
      <alignment horizontal="center" vertical="center"/>
      <protection hidden="1"/>
    </xf>
    <xf numFmtId="10" fontId="12" fillId="2" borderId="43" xfId="0" applyNumberFormat="1" applyFont="1" applyFill="1" applyBorder="1" applyAlignment="1" applyProtection="1">
      <alignment horizontal="center" vertical="center"/>
      <protection hidden="1"/>
    </xf>
    <xf numFmtId="10" fontId="12" fillId="2" borderId="41" xfId="0" applyNumberFormat="1" applyFont="1" applyFill="1" applyBorder="1" applyAlignment="1" applyProtection="1">
      <alignment horizontal="center" vertical="center"/>
      <protection hidden="1"/>
    </xf>
    <xf numFmtId="10" fontId="12" fillId="2" borderId="44" xfId="0" applyNumberFormat="1" applyFont="1" applyFill="1" applyBorder="1" applyAlignment="1" applyProtection="1">
      <alignment horizontal="center" vertical="center"/>
      <protection hidden="1"/>
    </xf>
    <xf numFmtId="10" fontId="12" fillId="2" borderId="43" xfId="1" applyNumberFormat="1" applyFont="1" applyFill="1" applyBorder="1" applyAlignment="1" applyProtection="1">
      <alignment horizontal="center" vertical="center"/>
      <protection hidden="1"/>
    </xf>
    <xf numFmtId="10" fontId="12" fillId="2" borderId="41" xfId="1" applyNumberFormat="1" applyFont="1" applyFill="1" applyBorder="1" applyAlignment="1" applyProtection="1">
      <alignment horizontal="center" vertical="center"/>
      <protection hidden="1"/>
    </xf>
    <xf numFmtId="10" fontId="12" fillId="2" borderId="44" xfId="1" applyNumberFormat="1" applyFont="1" applyFill="1" applyBorder="1" applyAlignment="1" applyProtection="1">
      <alignment horizontal="center" vertical="center"/>
      <protection hidden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2" fontId="12" fillId="6" borderId="66" xfId="0" applyNumberFormat="1" applyFont="1" applyFill="1" applyBorder="1" applyAlignment="1" applyProtection="1">
      <alignment horizontal="center" vertical="center"/>
      <protection locked="0"/>
    </xf>
    <xf numFmtId="2" fontId="12" fillId="6" borderId="67" xfId="0" applyNumberFormat="1" applyFont="1" applyFill="1" applyBorder="1" applyAlignment="1" applyProtection="1">
      <alignment horizontal="center" vertical="center"/>
      <protection locked="0"/>
    </xf>
    <xf numFmtId="2" fontId="12" fillId="6" borderId="68" xfId="0" applyNumberFormat="1" applyFont="1" applyFill="1" applyBorder="1" applyAlignment="1" applyProtection="1">
      <alignment horizontal="center" vertical="center"/>
      <protection locked="0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2" fontId="12" fillId="6" borderId="54" xfId="0" applyNumberFormat="1" applyFont="1" applyFill="1" applyBorder="1" applyAlignment="1" applyProtection="1">
      <alignment horizontal="center" vertical="center"/>
      <protection locked="0"/>
    </xf>
    <xf numFmtId="2" fontId="12" fillId="6" borderId="55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/>
    </xf>
    <xf numFmtId="0" fontId="6" fillId="0" borderId="7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18" fontId="10" fillId="6" borderId="71" xfId="0" applyNumberFormat="1" applyFont="1" applyFill="1" applyBorder="1" applyAlignment="1" applyProtection="1">
      <alignment horizontal="center" vertical="center"/>
      <protection locked="0"/>
    </xf>
    <xf numFmtId="18" fontId="10" fillId="6" borderId="72" xfId="0" applyNumberFormat="1" applyFont="1" applyFill="1" applyBorder="1" applyAlignment="1" applyProtection="1">
      <alignment horizontal="center" vertical="center"/>
      <protection locked="0"/>
    </xf>
    <xf numFmtId="18" fontId="10" fillId="6" borderId="73" xfId="0" applyNumberFormat="1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10" fontId="10" fillId="2" borderId="61" xfId="1" applyNumberFormat="1" applyFont="1" applyFill="1" applyBorder="1" applyAlignment="1" applyProtection="1">
      <alignment horizontal="center" vertical="center"/>
      <protection hidden="1"/>
    </xf>
    <xf numFmtId="10" fontId="10" fillId="2" borderId="62" xfId="1" applyNumberFormat="1" applyFont="1" applyFill="1" applyBorder="1" applyAlignment="1" applyProtection="1">
      <alignment horizontal="center" vertical="center"/>
      <protection hidden="1"/>
    </xf>
    <xf numFmtId="10" fontId="10" fillId="2" borderId="63" xfId="1" applyNumberFormat="1" applyFont="1" applyFill="1" applyBorder="1" applyAlignment="1" applyProtection="1">
      <alignment horizontal="center" vertical="center"/>
      <protection hidden="1"/>
    </xf>
    <xf numFmtId="0" fontId="10" fillId="0" borderId="64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2" fontId="12" fillId="6" borderId="61" xfId="0" applyNumberFormat="1" applyFont="1" applyFill="1" applyBorder="1" applyAlignment="1" applyProtection="1">
      <alignment horizontal="center" vertical="center"/>
      <protection locked="0"/>
    </xf>
    <xf numFmtId="2" fontId="12" fillId="6" borderId="62" xfId="0" applyNumberFormat="1" applyFont="1" applyFill="1" applyBorder="1" applyAlignment="1" applyProtection="1">
      <alignment horizontal="center" vertical="center"/>
      <protection locked="0"/>
    </xf>
    <xf numFmtId="2" fontId="12" fillId="6" borderId="63" xfId="0" applyNumberFormat="1" applyFont="1" applyFill="1" applyBorder="1" applyAlignment="1" applyProtection="1">
      <alignment horizontal="center" vertical="center"/>
      <protection locked="0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32431</xdr:colOff>
      <xdr:row>1</xdr:row>
      <xdr:rowOff>60151</xdr:rowOff>
    </xdr:from>
    <xdr:to>
      <xdr:col>7</xdr:col>
      <xdr:colOff>90238</xdr:colOff>
      <xdr:row>3</xdr:row>
      <xdr:rowOff>109297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818007C-6CE2-43BA-A650-9138F40C4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734" y="185480"/>
          <a:ext cx="749622" cy="349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3208F-329A-45E1-B777-4266EC384A15}">
  <sheetPr>
    <pageSetUpPr fitToPage="1"/>
  </sheetPr>
  <dimension ref="B1:AO48"/>
  <sheetViews>
    <sheetView showGridLines="0" zoomScale="60" zoomScaleNormal="60" zoomScaleSheetLayoutView="70" zoomScalePageLayoutView="85" workbookViewId="0">
      <selection activeCell="C36" sqref="C36"/>
    </sheetView>
  </sheetViews>
  <sheetFormatPr defaultColWidth="9.140625" defaultRowHeight="19.149999999999999" customHeight="1"/>
  <cols>
    <col min="1" max="1" width="1.7109375" style="2" customWidth="1"/>
    <col min="2" max="2" width="51.28515625" style="2" bestFit="1" customWidth="1"/>
    <col min="3" max="3" width="15.5703125" style="2" customWidth="1"/>
    <col min="4" max="4" width="2.7109375" style="2" customWidth="1"/>
    <col min="5" max="5" width="50.85546875" style="2" bestFit="1" customWidth="1"/>
    <col min="6" max="11" width="13.7109375" style="2" customWidth="1"/>
    <col min="12" max="13" width="13.7109375" style="3" customWidth="1"/>
    <col min="14" max="14" width="1.7109375" style="3" customWidth="1"/>
    <col min="15" max="16" width="9.140625" style="3"/>
    <col min="17" max="17" width="10.28515625" style="3" bestFit="1" customWidth="1"/>
    <col min="18" max="41" width="9.140625" style="3"/>
    <col min="42" max="16384" width="9.140625" style="2"/>
  </cols>
  <sheetData>
    <row r="1" spans="2:16" ht="10.15" customHeight="1"/>
    <row r="2" spans="2:16" ht="24.95" customHeight="1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2:16" ht="24.95" customHeight="1"/>
    <row r="4" spans="2:16" ht="24.95" customHeight="1"/>
    <row r="5" spans="2:16" ht="24.95" customHeight="1"/>
    <row r="6" spans="2:16" ht="15" customHeight="1" thickBot="1"/>
    <row r="7" spans="2:16" ht="39.950000000000003" customHeight="1" thickBot="1">
      <c r="B7" s="134" t="s">
        <v>0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6"/>
      <c r="N7" s="1"/>
      <c r="O7" s="1"/>
      <c r="P7" s="1"/>
    </row>
    <row r="8" spans="2:16" ht="24.95" customHeight="1">
      <c r="B8" s="4" t="s">
        <v>1</v>
      </c>
      <c r="C8" s="137"/>
      <c r="D8" s="137"/>
      <c r="E8" s="137"/>
      <c r="F8" s="143" t="s">
        <v>2</v>
      </c>
      <c r="G8" s="143"/>
      <c r="H8" s="137"/>
      <c r="I8" s="137"/>
      <c r="J8" s="137"/>
      <c r="K8" s="137"/>
      <c r="L8" s="137"/>
      <c r="M8" s="138"/>
      <c r="N8" s="1"/>
      <c r="O8" s="1"/>
      <c r="P8" s="1"/>
    </row>
    <row r="9" spans="2:16" ht="24.95" customHeight="1">
      <c r="B9" s="5" t="s">
        <v>3</v>
      </c>
      <c r="C9" s="139"/>
      <c r="D9" s="139"/>
      <c r="E9" s="139"/>
      <c r="F9" s="144" t="s">
        <v>4</v>
      </c>
      <c r="G9" s="144"/>
      <c r="H9" s="139"/>
      <c r="I9" s="139"/>
      <c r="J9" s="139"/>
      <c r="K9" s="139"/>
      <c r="L9" s="139"/>
      <c r="M9" s="140"/>
      <c r="N9" s="1"/>
      <c r="O9" s="1"/>
      <c r="P9" s="1"/>
    </row>
    <row r="10" spans="2:16" ht="24.95" customHeight="1">
      <c r="B10" s="5" t="s">
        <v>5</v>
      </c>
      <c r="C10" s="139"/>
      <c r="D10" s="139"/>
      <c r="E10" s="139"/>
      <c r="F10" s="144" t="s">
        <v>6</v>
      </c>
      <c r="G10" s="144"/>
      <c r="H10" s="141"/>
      <c r="I10" s="141"/>
      <c r="J10" s="141"/>
      <c r="K10" s="141"/>
      <c r="L10" s="141"/>
      <c r="M10" s="142"/>
      <c r="N10" s="1"/>
      <c r="O10" s="1"/>
      <c r="P10" s="1"/>
    </row>
    <row r="11" spans="2:16" ht="24.95" customHeight="1" thickBot="1">
      <c r="B11" s="6" t="s">
        <v>7</v>
      </c>
      <c r="C11" s="130"/>
      <c r="D11" s="130"/>
      <c r="E11" s="130"/>
      <c r="F11" s="132" t="s">
        <v>8</v>
      </c>
      <c r="G11" s="132"/>
      <c r="H11" s="7" t="s">
        <v>9</v>
      </c>
      <c r="I11" s="130"/>
      <c r="J11" s="130"/>
      <c r="K11" s="8" t="s">
        <v>10</v>
      </c>
      <c r="L11" s="130"/>
      <c r="M11" s="131"/>
      <c r="N11" s="9"/>
      <c r="O11" s="9"/>
      <c r="P11" s="1"/>
    </row>
    <row r="12" spans="2:16" ht="24.95" customHeight="1" thickBot="1">
      <c r="B12" s="10"/>
      <c r="C12" s="10"/>
      <c r="D12" s="10"/>
      <c r="E12" s="11"/>
      <c r="F12" s="11"/>
      <c r="G12" s="11"/>
      <c r="H12" s="11"/>
      <c r="I12" s="11"/>
      <c r="J12" s="11"/>
      <c r="K12" s="11"/>
      <c r="L12" s="9"/>
      <c r="M12" s="9"/>
      <c r="N12" s="9"/>
      <c r="O12" s="9"/>
      <c r="P12" s="1"/>
    </row>
    <row r="13" spans="2:16" ht="24.95" customHeight="1">
      <c r="B13" s="4" t="s">
        <v>11</v>
      </c>
      <c r="C13" s="12">
        <v>225</v>
      </c>
      <c r="D13" s="13"/>
      <c r="E13" s="14" t="s">
        <v>12</v>
      </c>
      <c r="F13" s="91"/>
      <c r="G13" s="91"/>
      <c r="H13" s="91"/>
      <c r="I13" s="91"/>
      <c r="J13" s="91"/>
      <c r="K13" s="91"/>
      <c r="L13" s="91"/>
      <c r="M13" s="92"/>
      <c r="N13" s="1"/>
      <c r="O13" s="1"/>
      <c r="P13" s="1"/>
    </row>
    <row r="14" spans="2:16" ht="24.95" customHeight="1">
      <c r="B14" s="5" t="s">
        <v>13</v>
      </c>
      <c r="C14" s="15">
        <v>266</v>
      </c>
      <c r="D14" s="13"/>
      <c r="E14" s="5" t="s">
        <v>14</v>
      </c>
      <c r="F14" s="34">
        <v>0.2</v>
      </c>
      <c r="G14" s="34">
        <v>0.14000000000000001</v>
      </c>
      <c r="H14" s="34">
        <v>0.11</v>
      </c>
      <c r="I14" s="34">
        <v>0.28000000000000003</v>
      </c>
      <c r="J14" s="34">
        <v>0.12</v>
      </c>
      <c r="K14" s="34"/>
      <c r="L14" s="34"/>
      <c r="M14" s="35"/>
      <c r="N14" s="1"/>
      <c r="O14" s="1"/>
      <c r="P14" s="1"/>
    </row>
    <row r="15" spans="2:16" ht="24.95" customHeight="1" thickBot="1">
      <c r="B15" s="5" t="s">
        <v>13</v>
      </c>
      <c r="C15" s="16">
        <f>C14-C13</f>
        <v>41</v>
      </c>
      <c r="D15" s="13"/>
      <c r="E15" s="6" t="s">
        <v>15</v>
      </c>
      <c r="F15" s="17"/>
      <c r="G15" s="17"/>
      <c r="H15" s="17"/>
      <c r="I15" s="17"/>
      <c r="J15" s="33">
        <v>0.04</v>
      </c>
      <c r="K15" s="33"/>
      <c r="L15" s="33"/>
      <c r="M15" s="49"/>
      <c r="N15" s="1"/>
      <c r="O15" s="1"/>
      <c r="P15" s="1"/>
    </row>
    <row r="16" spans="2:16" ht="24.95" customHeight="1" thickBot="1">
      <c r="B16" s="13"/>
      <c r="C16" s="18"/>
      <c r="D16" s="13"/>
      <c r="E16" s="10"/>
      <c r="F16" s="10"/>
      <c r="G16" s="10"/>
      <c r="H16" s="10"/>
      <c r="I16" s="10"/>
      <c r="J16" s="10"/>
      <c r="K16" s="10"/>
      <c r="L16" s="1"/>
      <c r="M16" s="1"/>
      <c r="N16" s="1"/>
      <c r="O16" s="1"/>
      <c r="P16" s="1"/>
    </row>
    <row r="17" spans="2:41" ht="24.95" customHeight="1" thickBot="1">
      <c r="B17" s="4" t="s">
        <v>16</v>
      </c>
      <c r="C17" s="12">
        <v>39.4</v>
      </c>
      <c r="D17" s="13"/>
      <c r="E17" s="109" t="s">
        <v>17</v>
      </c>
      <c r="F17" s="110"/>
      <c r="G17" s="110"/>
      <c r="H17" s="110"/>
      <c r="I17" s="110"/>
      <c r="J17" s="110"/>
      <c r="K17" s="110"/>
      <c r="L17" s="110"/>
      <c r="M17" s="111"/>
      <c r="N17" s="1"/>
      <c r="O17" s="1"/>
      <c r="P17" s="1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2:41" ht="24.95" customHeight="1">
      <c r="B18" s="5" t="s">
        <v>18</v>
      </c>
      <c r="C18" s="15">
        <v>47</v>
      </c>
      <c r="D18" s="13"/>
      <c r="E18" s="45"/>
      <c r="F18" s="46"/>
      <c r="G18" s="46"/>
      <c r="H18" s="46"/>
      <c r="I18" s="46"/>
      <c r="J18" s="46"/>
      <c r="K18" s="46"/>
      <c r="L18" s="46"/>
      <c r="M18" s="47"/>
      <c r="N18" s="1"/>
      <c r="O18" s="1"/>
      <c r="P18" s="1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2:41" ht="24.95" customHeight="1" thickBot="1">
      <c r="B19" s="6" t="s">
        <v>19</v>
      </c>
      <c r="C19" s="16">
        <f>C18-C17</f>
        <v>7.6000000000000014</v>
      </c>
      <c r="D19" s="13"/>
      <c r="E19" s="116" t="s">
        <v>20</v>
      </c>
      <c r="F19" s="113" t="s">
        <v>21</v>
      </c>
      <c r="G19" s="113"/>
      <c r="H19" s="113"/>
      <c r="I19" s="113"/>
      <c r="J19" s="113"/>
      <c r="K19" s="113"/>
      <c r="L19" s="113"/>
      <c r="M19" s="20"/>
      <c r="N19" s="1"/>
      <c r="O19" s="1"/>
      <c r="P19" s="1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2:41" ht="24.95" customHeight="1" thickBot="1">
      <c r="B20" s="13"/>
      <c r="C20" s="10"/>
      <c r="D20" s="10"/>
      <c r="E20" s="116"/>
      <c r="F20" s="118" t="s">
        <v>22</v>
      </c>
      <c r="G20" s="118"/>
      <c r="H20" s="118"/>
      <c r="I20" s="118"/>
      <c r="J20" s="118"/>
      <c r="K20" s="118"/>
      <c r="L20" s="118"/>
      <c r="M20" s="20"/>
      <c r="N20" s="1"/>
      <c r="O20" s="1"/>
      <c r="P20" s="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2:41" ht="24.95" customHeight="1">
      <c r="B21" s="4" t="s">
        <v>23</v>
      </c>
      <c r="C21" s="12">
        <v>0</v>
      </c>
      <c r="D21" s="10"/>
      <c r="E21" s="21"/>
      <c r="F21" s="22"/>
      <c r="G21" s="23"/>
      <c r="H21" s="23"/>
      <c r="I21" s="23"/>
      <c r="J21" s="23"/>
      <c r="K21" s="19"/>
      <c r="L21" s="19"/>
      <c r="M21" s="20"/>
      <c r="N21" s="1"/>
      <c r="O21" s="1"/>
      <c r="P21" s="1"/>
      <c r="S21" s="2"/>
      <c r="T21" s="2"/>
      <c r="AM21" s="2"/>
      <c r="AN21" s="2"/>
      <c r="AO21" s="2"/>
    </row>
    <row r="22" spans="2:41" ht="24.95" customHeight="1" thickBot="1">
      <c r="B22" s="5" t="s">
        <v>24</v>
      </c>
      <c r="C22" s="15">
        <v>0</v>
      </c>
      <c r="D22" s="10"/>
      <c r="E22" s="117" t="s">
        <v>25</v>
      </c>
      <c r="F22" s="113" t="s">
        <v>26</v>
      </c>
      <c r="G22" s="113"/>
      <c r="H22" s="113"/>
      <c r="I22" s="113"/>
      <c r="J22" s="113"/>
      <c r="K22" s="113"/>
      <c r="L22" s="113"/>
      <c r="M22" s="20"/>
      <c r="N22" s="1"/>
      <c r="O22" s="1"/>
      <c r="P22" s="1"/>
      <c r="AM22" s="2"/>
      <c r="AN22" s="2"/>
      <c r="AO22" s="2"/>
    </row>
    <row r="23" spans="2:41" ht="24.95" customHeight="1" thickBot="1">
      <c r="B23" s="6" t="s">
        <v>27</v>
      </c>
      <c r="C23" s="16">
        <f>C22-C21</f>
        <v>0</v>
      </c>
      <c r="D23" s="10"/>
      <c r="E23" s="117"/>
      <c r="F23" s="118" t="s">
        <v>28</v>
      </c>
      <c r="G23" s="118"/>
      <c r="H23" s="118"/>
      <c r="I23" s="118"/>
      <c r="J23" s="118"/>
      <c r="K23" s="118"/>
      <c r="L23" s="118"/>
      <c r="M23" s="20"/>
      <c r="N23" s="1"/>
      <c r="O23" s="1"/>
      <c r="P23" s="1"/>
      <c r="R23" s="2"/>
      <c r="S23" s="2"/>
      <c r="T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2:41" ht="24.95" customHeight="1" thickBot="1">
      <c r="B24" s="13"/>
      <c r="C24" s="10"/>
      <c r="D24" s="10"/>
      <c r="E24" s="24"/>
      <c r="F24" s="23"/>
      <c r="G24" s="23"/>
      <c r="H24" s="23"/>
      <c r="I24" s="23"/>
      <c r="J24" s="23"/>
      <c r="K24" s="19"/>
      <c r="L24" s="19"/>
      <c r="M24" s="20"/>
      <c r="N24" s="1"/>
      <c r="O24" s="1"/>
      <c r="P24" s="1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2:41" ht="24.95" customHeight="1" thickBot="1">
      <c r="B25" s="4" t="s">
        <v>29</v>
      </c>
      <c r="C25" s="12">
        <v>10.01</v>
      </c>
      <c r="D25" s="10"/>
      <c r="E25" s="117" t="s">
        <v>30</v>
      </c>
      <c r="F25" s="113" t="s">
        <v>31</v>
      </c>
      <c r="G25" s="113"/>
      <c r="H25" s="113"/>
      <c r="I25" s="113"/>
      <c r="J25" s="113"/>
      <c r="K25" s="113"/>
      <c r="L25" s="113"/>
      <c r="M25" s="20"/>
      <c r="N25" s="1"/>
      <c r="O25" s="1"/>
      <c r="P25" s="1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2:41" ht="24.95" customHeight="1">
      <c r="B26" s="5" t="s">
        <v>32</v>
      </c>
      <c r="C26" s="15">
        <v>11.99</v>
      </c>
      <c r="D26" s="10"/>
      <c r="E26" s="117"/>
      <c r="F26" s="112" t="s">
        <v>33</v>
      </c>
      <c r="G26" s="112"/>
      <c r="H26" s="112"/>
      <c r="I26" s="112"/>
      <c r="J26" s="112"/>
      <c r="K26" s="112"/>
      <c r="L26" s="112"/>
      <c r="M26" s="20"/>
      <c r="N26" s="1"/>
      <c r="O26" s="1"/>
      <c r="P26" s="1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2:41" ht="24.95" customHeight="1" thickBot="1">
      <c r="B27" s="6" t="s">
        <v>34</v>
      </c>
      <c r="C27" s="16">
        <f>C26-C25</f>
        <v>1.9800000000000004</v>
      </c>
      <c r="D27" s="10"/>
      <c r="E27" s="24"/>
      <c r="F27" s="19"/>
      <c r="G27" s="19"/>
      <c r="H27" s="19"/>
      <c r="I27" s="19"/>
      <c r="J27" s="19"/>
      <c r="K27" s="19"/>
      <c r="L27" s="19"/>
      <c r="M27" s="20"/>
      <c r="N27" s="1"/>
      <c r="O27" s="1"/>
      <c r="P27" s="1"/>
      <c r="AG27" s="2"/>
      <c r="AH27" s="2"/>
      <c r="AI27" s="2"/>
      <c r="AJ27" s="2"/>
      <c r="AK27" s="2"/>
      <c r="AL27" s="2"/>
      <c r="AM27" s="2"/>
      <c r="AN27" s="2"/>
      <c r="AO27" s="2"/>
    </row>
    <row r="28" spans="2:41" ht="24.95" customHeight="1" thickBot="1">
      <c r="D28" s="10"/>
      <c r="E28" s="117" t="s">
        <v>35</v>
      </c>
      <c r="F28" s="113" t="s">
        <v>36</v>
      </c>
      <c r="G28" s="113"/>
      <c r="H28" s="113"/>
      <c r="I28" s="113"/>
      <c r="J28" s="113"/>
      <c r="K28" s="113"/>
      <c r="L28" s="113"/>
      <c r="M28" s="20"/>
      <c r="N28" s="1"/>
      <c r="O28" s="1"/>
      <c r="P28" s="1"/>
      <c r="AG28" s="2"/>
      <c r="AH28" s="2"/>
      <c r="AI28" s="2"/>
      <c r="AJ28" s="2"/>
      <c r="AK28" s="2"/>
      <c r="AL28" s="2"/>
      <c r="AM28" s="2"/>
      <c r="AN28" s="2"/>
      <c r="AO28" s="2"/>
    </row>
    <row r="29" spans="2:41" ht="24.95" customHeight="1">
      <c r="B29" s="37" t="s">
        <v>37</v>
      </c>
      <c r="C29" s="38">
        <v>1.2500000000000001E-2</v>
      </c>
      <c r="D29" s="10"/>
      <c r="E29" s="117"/>
      <c r="F29" s="112" t="s">
        <v>38</v>
      </c>
      <c r="G29" s="112"/>
      <c r="H29" s="112"/>
      <c r="I29" s="112"/>
      <c r="J29" s="112"/>
      <c r="K29" s="112"/>
      <c r="L29" s="112"/>
      <c r="M29" s="20"/>
      <c r="N29" s="1"/>
      <c r="O29" s="1"/>
      <c r="P29" s="1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2:41" ht="24.95" customHeight="1">
      <c r="B30" s="5" t="s">
        <v>39</v>
      </c>
      <c r="C30" s="44">
        <f>(F14*F15+G14*G15+H14*H15+I14*I15+J14*J15+K14*K15+L14*L15)/(F14+G14+H14+I14+J14+K14+L14)</f>
        <v>5.6470588235294113E-3</v>
      </c>
      <c r="D30" s="10"/>
      <c r="E30" s="93"/>
      <c r="F30" s="94"/>
      <c r="G30" s="94"/>
      <c r="H30" s="94"/>
      <c r="I30" s="94"/>
      <c r="J30" s="94"/>
      <c r="K30" s="94"/>
      <c r="L30" s="95"/>
      <c r="M30" s="96"/>
      <c r="N30" s="1"/>
      <c r="O30" s="1"/>
      <c r="P30" s="1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2:41" ht="24.95" customHeight="1" thickBot="1">
      <c r="B31" s="6" t="s">
        <v>40</v>
      </c>
      <c r="C31" s="16">
        <f>C15/(1+C30+C29)</f>
        <v>40.269231880290036</v>
      </c>
      <c r="D31" s="10"/>
      <c r="E31" s="117" t="s">
        <v>41</v>
      </c>
      <c r="F31" s="113" t="s">
        <v>42</v>
      </c>
      <c r="G31" s="113"/>
      <c r="H31" s="113"/>
      <c r="I31" s="113"/>
      <c r="J31" s="113"/>
      <c r="K31" s="113"/>
      <c r="L31" s="113"/>
      <c r="M31" s="20"/>
      <c r="N31" s="1"/>
      <c r="O31" s="1"/>
      <c r="P31" s="1"/>
      <c r="AG31" s="2"/>
      <c r="AH31" s="2"/>
      <c r="AI31" s="2"/>
      <c r="AJ31" s="2"/>
      <c r="AK31" s="2"/>
      <c r="AL31" s="2"/>
      <c r="AM31" s="2"/>
      <c r="AN31" s="2"/>
      <c r="AO31" s="2"/>
    </row>
    <row r="32" spans="2:41" ht="24.95" customHeight="1" thickBot="1">
      <c r="B32" s="13"/>
      <c r="C32" s="26"/>
      <c r="D32" s="10"/>
      <c r="E32" s="117"/>
      <c r="F32" s="112" t="s">
        <v>38</v>
      </c>
      <c r="G32" s="112"/>
      <c r="H32" s="112"/>
      <c r="I32" s="112"/>
      <c r="J32" s="112"/>
      <c r="K32" s="112"/>
      <c r="L32" s="112"/>
      <c r="M32" s="20"/>
      <c r="N32" s="1"/>
      <c r="O32" s="1"/>
      <c r="P32" s="1"/>
      <c r="AG32" s="2"/>
      <c r="AH32" s="2"/>
      <c r="AI32" s="2"/>
      <c r="AJ32" s="2"/>
      <c r="AK32" s="2"/>
      <c r="AL32" s="2"/>
      <c r="AM32" s="2"/>
      <c r="AN32" s="2"/>
      <c r="AO32" s="2"/>
    </row>
    <row r="33" spans="2:41" ht="24.95" customHeight="1">
      <c r="B33" s="4" t="s">
        <v>43</v>
      </c>
      <c r="C33" s="25">
        <f>M15</f>
        <v>0</v>
      </c>
      <c r="D33" s="10"/>
      <c r="E33" s="36"/>
      <c r="F33" s="10"/>
      <c r="G33" s="10"/>
      <c r="H33" s="10"/>
      <c r="I33" s="10"/>
      <c r="J33" s="10"/>
      <c r="K33" s="10"/>
      <c r="L33" s="1"/>
      <c r="M33" s="32"/>
      <c r="N33" s="1"/>
      <c r="O33" s="1"/>
      <c r="P33" s="1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24.95" customHeight="1" thickBot="1">
      <c r="B34" s="6" t="s">
        <v>44</v>
      </c>
      <c r="C34" s="16">
        <f>C19/(1+C33)</f>
        <v>7.6000000000000014</v>
      </c>
      <c r="D34" s="10"/>
      <c r="E34" s="117" t="s">
        <v>45</v>
      </c>
      <c r="F34" s="113" t="s">
        <v>46</v>
      </c>
      <c r="G34" s="113"/>
      <c r="H34" s="113"/>
      <c r="I34" s="113"/>
      <c r="J34" s="113"/>
      <c r="K34" s="113"/>
      <c r="L34" s="114" t="s">
        <v>47</v>
      </c>
      <c r="M34" s="115"/>
      <c r="N34" s="1"/>
      <c r="O34" s="1"/>
      <c r="P34" s="1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4.95" customHeight="1" thickBot="1">
      <c r="B35" s="42"/>
      <c r="C35" s="41"/>
      <c r="D35" s="10"/>
      <c r="E35" s="117"/>
      <c r="F35" s="118" t="s">
        <v>38</v>
      </c>
      <c r="G35" s="118"/>
      <c r="H35" s="118"/>
      <c r="I35" s="118"/>
      <c r="J35" s="118"/>
      <c r="K35" s="118"/>
      <c r="L35" s="114"/>
      <c r="M35" s="115"/>
      <c r="N35" s="1"/>
      <c r="O35" s="1"/>
      <c r="P35" s="1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24.95" customHeight="1">
      <c r="B36" s="4" t="s">
        <v>48</v>
      </c>
      <c r="C36" s="25">
        <f>C34/(C23+C31+C34)</f>
        <v>0.15876586486714175</v>
      </c>
      <c r="D36" s="10"/>
      <c r="E36" s="36"/>
      <c r="F36" s="10"/>
      <c r="G36" s="10"/>
      <c r="H36" s="10"/>
      <c r="I36" s="10"/>
      <c r="J36" s="10"/>
      <c r="K36" s="10"/>
      <c r="L36" s="1"/>
      <c r="M36" s="32"/>
      <c r="N36" s="1"/>
      <c r="O36" s="1"/>
      <c r="P36" s="1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24.95" customHeight="1" thickBot="1">
      <c r="B37" s="6" t="s">
        <v>49</v>
      </c>
      <c r="C37" s="43">
        <f>C23/(C23+C31+C34)</f>
        <v>0</v>
      </c>
      <c r="D37" s="10"/>
      <c r="E37" s="48"/>
      <c r="F37" s="28"/>
      <c r="G37" s="28"/>
      <c r="H37" s="28"/>
      <c r="I37" s="28"/>
      <c r="J37" s="28"/>
      <c r="K37" s="28"/>
      <c r="L37" s="28"/>
      <c r="M37" s="29"/>
      <c r="N37" s="1"/>
      <c r="O37" s="1"/>
      <c r="P37" s="1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24.95" customHeight="1" thickBot="1">
      <c r="B38" s="13"/>
      <c r="C38" s="26"/>
      <c r="D38" s="10"/>
      <c r="N38" s="1"/>
      <c r="O38" s="1"/>
      <c r="P38" s="1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24.95" customHeight="1" thickBot="1">
      <c r="B39" s="37" t="s">
        <v>50</v>
      </c>
      <c r="C39" s="38">
        <v>8.0000000000000002E-3</v>
      </c>
      <c r="D39" s="10"/>
      <c r="E39" s="125" t="s">
        <v>51</v>
      </c>
      <c r="F39" s="126"/>
      <c r="G39" s="126"/>
      <c r="H39" s="126"/>
      <c r="I39" s="126"/>
      <c r="J39" s="126"/>
      <c r="K39" s="126"/>
      <c r="L39" s="126"/>
      <c r="M39" s="127"/>
      <c r="N39" s="1"/>
      <c r="O39" s="1"/>
      <c r="P39" s="1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24.95" customHeight="1" thickBot="1">
      <c r="B40" s="6" t="s">
        <v>52</v>
      </c>
      <c r="C40" s="43">
        <f>C27/(C31+C34+C23)</f>
        <v>4.1362685846965876E-2</v>
      </c>
      <c r="D40" s="10"/>
      <c r="E40" s="129" t="s">
        <v>53</v>
      </c>
      <c r="F40" s="128"/>
      <c r="G40" s="30"/>
      <c r="H40" s="30"/>
      <c r="I40" s="128" t="s">
        <v>54</v>
      </c>
      <c r="J40" s="128"/>
      <c r="K40" s="128"/>
      <c r="L40" s="128"/>
      <c r="M40" s="31"/>
      <c r="N40" s="1"/>
      <c r="O40" s="1"/>
      <c r="P40" s="1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24.95" customHeight="1" thickBot="1">
      <c r="D41" s="13"/>
      <c r="E41" s="119" t="s">
        <v>55</v>
      </c>
      <c r="F41" s="120"/>
      <c r="G41" s="10"/>
      <c r="H41" s="10"/>
      <c r="I41" s="123" t="s">
        <v>56</v>
      </c>
      <c r="J41" s="123"/>
      <c r="K41" s="123"/>
      <c r="L41" s="123"/>
      <c r="M41" s="32"/>
      <c r="N41" s="1"/>
      <c r="O41" s="1"/>
      <c r="P41" s="1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24.95" customHeight="1" thickBot="1">
      <c r="B42" s="39" t="s">
        <v>57</v>
      </c>
      <c r="C42" s="40">
        <f>C39+C40</f>
        <v>4.9362685846965876E-2</v>
      </c>
      <c r="D42" s="13"/>
      <c r="E42" s="121" t="s">
        <v>58</v>
      </c>
      <c r="F42" s="122"/>
      <c r="G42" s="27"/>
      <c r="H42" s="27"/>
      <c r="I42" s="124" t="s">
        <v>59</v>
      </c>
      <c r="J42" s="124"/>
      <c r="K42" s="124"/>
      <c r="L42" s="124"/>
      <c r="M42" s="29"/>
      <c r="N42" s="1"/>
      <c r="O42" s="1"/>
      <c r="P42" s="1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24.95" customHeight="1" thickBot="1">
      <c r="B43" s="10"/>
      <c r="C43" s="10"/>
      <c r="D43" s="10"/>
      <c r="E43" s="10"/>
      <c r="F43" s="10"/>
      <c r="G43" s="1"/>
      <c r="H43" s="1"/>
      <c r="I43" s="1"/>
      <c r="J43" s="1"/>
      <c r="K43" s="1"/>
      <c r="L43" s="1"/>
      <c r="M43" s="1"/>
      <c r="N43" s="1"/>
      <c r="O43" s="1"/>
      <c r="P43" s="1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s="10" customFormat="1" ht="24.95" customHeight="1" thickBot="1">
      <c r="B44" s="97" t="s">
        <v>60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9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41" ht="24.95" customHeight="1">
      <c r="B45" s="100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2"/>
      <c r="N45" s="1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24.95" customHeight="1">
      <c r="B46" s="103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5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24.95" customHeight="1" thickBot="1"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8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0.15" customHeight="1">
      <c r="E48" s="3"/>
      <c r="F48" s="3"/>
      <c r="G48" s="3"/>
      <c r="H48" s="3"/>
      <c r="I48" s="3"/>
      <c r="J48" s="3"/>
      <c r="K48" s="3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</sheetData>
  <sheetProtection selectLockedCells="1"/>
  <mergeCells count="44">
    <mergeCell ref="B2:M2"/>
    <mergeCell ref="B7:M7"/>
    <mergeCell ref="H8:M8"/>
    <mergeCell ref="H9:M9"/>
    <mergeCell ref="H10:M10"/>
    <mergeCell ref="F8:G8"/>
    <mergeCell ref="F9:G9"/>
    <mergeCell ref="F10:G10"/>
    <mergeCell ref="C8:E8"/>
    <mergeCell ref="C9:E9"/>
    <mergeCell ref="C10:E10"/>
    <mergeCell ref="L11:M11"/>
    <mergeCell ref="F32:L32"/>
    <mergeCell ref="E28:E29"/>
    <mergeCell ref="F28:L28"/>
    <mergeCell ref="F29:L29"/>
    <mergeCell ref="F11:G11"/>
    <mergeCell ref="C11:E11"/>
    <mergeCell ref="I11:J11"/>
    <mergeCell ref="E22:E23"/>
    <mergeCell ref="F35:K35"/>
    <mergeCell ref="E41:F41"/>
    <mergeCell ref="E42:F42"/>
    <mergeCell ref="I41:L41"/>
    <mergeCell ref="I42:L42"/>
    <mergeCell ref="E39:M39"/>
    <mergeCell ref="I40:L40"/>
    <mergeCell ref="E40:F40"/>
    <mergeCell ref="B44:M44"/>
    <mergeCell ref="B45:M47"/>
    <mergeCell ref="E17:M17"/>
    <mergeCell ref="F26:L26"/>
    <mergeCell ref="F34:K34"/>
    <mergeCell ref="L34:M35"/>
    <mergeCell ref="E19:E20"/>
    <mergeCell ref="E25:E26"/>
    <mergeCell ref="E34:E35"/>
    <mergeCell ref="F19:L19"/>
    <mergeCell ref="F20:L20"/>
    <mergeCell ref="F22:L22"/>
    <mergeCell ref="F23:L23"/>
    <mergeCell ref="F25:L25"/>
    <mergeCell ref="E31:E32"/>
    <mergeCell ref="F31:L31"/>
  </mergeCells>
  <printOptions horizontalCentered="1" verticalCentered="1"/>
  <pageMargins left="0.2" right="0.2" top="0.25" bottom="0.25" header="0" footer="0"/>
  <pageSetup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9756-45B0-4614-9258-FAB835427F11}">
  <dimension ref="B1:BF243"/>
  <sheetViews>
    <sheetView tabSelected="1" topLeftCell="A4" zoomScale="140" zoomScaleNormal="140" workbookViewId="0">
      <selection activeCell="T20" sqref="T20:X21"/>
    </sheetView>
  </sheetViews>
  <sheetFormatPr defaultRowHeight="15"/>
  <cols>
    <col min="1" max="79" width="1.7109375" customWidth="1"/>
  </cols>
  <sheetData>
    <row r="1" spans="2:57" ht="10.15" customHeight="1"/>
    <row r="2" spans="2:57" ht="12" customHeight="1">
      <c r="B2" s="214"/>
      <c r="C2" s="215"/>
      <c r="D2" s="215"/>
      <c r="E2" s="215"/>
      <c r="F2" s="215"/>
      <c r="G2" s="215"/>
      <c r="H2" s="215"/>
      <c r="I2" s="208" t="s">
        <v>61</v>
      </c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10"/>
    </row>
    <row r="3" spans="2:57" ht="12" customHeight="1">
      <c r="B3" s="216"/>
      <c r="C3" s="217"/>
      <c r="D3" s="217"/>
      <c r="E3" s="217"/>
      <c r="F3" s="217"/>
      <c r="G3" s="217"/>
      <c r="H3" s="217"/>
      <c r="I3" s="211" t="s">
        <v>62</v>
      </c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3"/>
    </row>
    <row r="4" spans="2:57" ht="12" customHeight="1">
      <c r="B4" s="218"/>
      <c r="C4" s="219"/>
      <c r="D4" s="219"/>
      <c r="E4" s="219"/>
      <c r="F4" s="219"/>
      <c r="G4" s="219"/>
      <c r="H4" s="219"/>
      <c r="I4" s="220" t="s">
        <v>63</v>
      </c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2"/>
    </row>
    <row r="5" spans="2:57" ht="10.35" customHeight="1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2:57" ht="10.35" customHeight="1">
      <c r="B6" s="223" t="s">
        <v>64</v>
      </c>
      <c r="C6" s="223"/>
      <c r="D6" s="223"/>
      <c r="E6" s="223"/>
      <c r="F6" s="223"/>
      <c r="G6" s="223" t="s">
        <v>65</v>
      </c>
      <c r="H6" s="223"/>
      <c r="I6" s="223"/>
      <c r="J6" s="223"/>
      <c r="K6" s="223"/>
      <c r="L6" s="223" t="s">
        <v>66</v>
      </c>
      <c r="M6" s="223"/>
      <c r="N6" s="223"/>
      <c r="O6" s="223"/>
      <c r="P6" s="223"/>
      <c r="Q6" s="223"/>
      <c r="R6" s="223"/>
      <c r="S6" s="223"/>
      <c r="T6" s="223"/>
      <c r="U6" s="223" t="s">
        <v>67</v>
      </c>
      <c r="V6" s="223"/>
      <c r="W6" s="223"/>
      <c r="X6" s="223"/>
      <c r="Y6" s="223"/>
      <c r="Z6" s="223"/>
      <c r="AA6" s="223"/>
      <c r="AB6" s="223"/>
      <c r="AC6" s="223"/>
      <c r="AD6" s="223" t="s">
        <v>68</v>
      </c>
      <c r="AE6" s="223"/>
      <c r="AF6" s="223"/>
      <c r="AG6" s="223"/>
      <c r="AH6" s="223"/>
      <c r="AI6" s="223"/>
      <c r="AJ6" s="223"/>
      <c r="AK6" s="223"/>
      <c r="AL6" s="223" t="s">
        <v>69</v>
      </c>
      <c r="AM6" s="223"/>
      <c r="AN6" s="223"/>
      <c r="AO6" s="223"/>
      <c r="AP6" s="223"/>
      <c r="AQ6" s="223"/>
      <c r="AR6" s="223" t="s">
        <v>70</v>
      </c>
      <c r="AS6" s="223"/>
      <c r="AT6" s="223"/>
      <c r="AU6" s="223"/>
      <c r="AV6" s="223"/>
      <c r="AW6" s="223"/>
      <c r="AX6" s="223"/>
      <c r="AY6" s="223" t="s">
        <v>71</v>
      </c>
      <c r="AZ6" s="223"/>
      <c r="BA6" s="223"/>
      <c r="BB6" s="223"/>
      <c r="BC6" s="223"/>
      <c r="BD6" s="223"/>
      <c r="BE6" s="223"/>
    </row>
    <row r="7" spans="2:57" ht="10.35" customHeight="1">
      <c r="B7" s="224"/>
      <c r="C7" s="224"/>
      <c r="D7" s="224"/>
      <c r="E7" s="224"/>
      <c r="F7" s="224"/>
      <c r="G7" s="225"/>
      <c r="H7" s="225"/>
      <c r="I7" s="225"/>
      <c r="J7" s="225"/>
      <c r="K7" s="225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6" t="s">
        <v>72</v>
      </c>
      <c r="AM7" s="227"/>
      <c r="AN7" s="227"/>
      <c r="AO7" s="230"/>
      <c r="AP7" s="230"/>
      <c r="AQ7" s="231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</row>
    <row r="8" spans="2:57" ht="10.35" customHeight="1">
      <c r="B8" s="224"/>
      <c r="C8" s="224"/>
      <c r="D8" s="224"/>
      <c r="E8" s="224"/>
      <c r="F8" s="224"/>
      <c r="G8" s="225"/>
      <c r="H8" s="225"/>
      <c r="I8" s="225"/>
      <c r="J8" s="225"/>
      <c r="K8" s="225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8" t="s">
        <v>73</v>
      </c>
      <c r="AM8" s="229"/>
      <c r="AN8" s="229"/>
      <c r="AO8" s="232" t="str">
        <f>IF(T20="","",ROUND(AO7+T20,3))</f>
        <v/>
      </c>
      <c r="AP8" s="232"/>
      <c r="AQ8" s="233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</row>
    <row r="9" spans="2:57" ht="10.35" customHeight="1">
      <c r="B9" s="50"/>
      <c r="C9" s="50"/>
      <c r="D9" s="50"/>
      <c r="E9" s="50"/>
      <c r="F9" s="50"/>
      <c r="G9" s="56"/>
      <c r="H9" s="56"/>
      <c r="I9" s="56"/>
      <c r="J9" s="56"/>
      <c r="K9" s="56"/>
      <c r="L9" s="57"/>
      <c r="M9" s="57"/>
      <c r="N9" s="57"/>
      <c r="O9" s="57"/>
      <c r="P9" s="57"/>
      <c r="Q9" s="57"/>
      <c r="R9" s="57"/>
      <c r="S9" s="57"/>
      <c r="T9" s="57"/>
      <c r="U9" s="58"/>
      <c r="V9" s="58"/>
      <c r="W9" s="58"/>
      <c r="X9" s="58"/>
      <c r="Y9" s="58"/>
      <c r="Z9" s="58"/>
      <c r="AA9" s="58"/>
      <c r="AB9" s="58"/>
      <c r="AC9" s="58"/>
      <c r="AD9" s="55"/>
      <c r="AE9" s="55"/>
      <c r="AF9" s="55"/>
      <c r="AG9" s="55"/>
      <c r="AH9" s="55"/>
      <c r="AI9" s="55"/>
      <c r="AJ9" s="55"/>
      <c r="AK9" s="55"/>
      <c r="AL9" s="59"/>
      <c r="AM9" s="59"/>
      <c r="AN9" s="59"/>
      <c r="AO9" s="59"/>
      <c r="AP9" s="59"/>
      <c r="AQ9" s="59"/>
      <c r="AR9" s="60"/>
      <c r="AS9" s="60"/>
      <c r="AT9" s="60"/>
      <c r="AU9" s="60"/>
      <c r="AV9" s="60"/>
      <c r="AW9" s="60"/>
      <c r="AX9" s="60"/>
      <c r="AY9" s="61"/>
      <c r="AZ9" s="61"/>
      <c r="BA9" s="61"/>
      <c r="BB9" s="61"/>
      <c r="BC9" s="61"/>
      <c r="BD9" s="61"/>
      <c r="BE9" s="61"/>
    </row>
    <row r="10" spans="2:57" ht="10.35" customHeight="1">
      <c r="B10" s="185" t="s">
        <v>74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76" t="s">
        <v>75</v>
      </c>
      <c r="M10" s="176"/>
      <c r="N10" s="176"/>
      <c r="O10" s="176"/>
      <c r="P10" s="176"/>
      <c r="Q10" s="176"/>
      <c r="R10" s="176"/>
      <c r="S10" s="176"/>
      <c r="T10" s="176"/>
      <c r="U10" s="176"/>
      <c r="V10" s="176" t="s">
        <v>76</v>
      </c>
      <c r="W10" s="176"/>
      <c r="X10" s="176"/>
      <c r="Y10" s="176"/>
      <c r="Z10" s="176"/>
      <c r="AA10" s="176"/>
      <c r="AB10" s="176"/>
      <c r="AC10" s="176"/>
      <c r="AD10" s="176"/>
      <c r="AE10" s="176"/>
      <c r="AF10" s="184" t="s">
        <v>77</v>
      </c>
      <c r="AG10" s="184"/>
      <c r="AH10" s="184"/>
      <c r="AI10" s="184"/>
      <c r="AJ10" s="184"/>
      <c r="AK10" s="184"/>
      <c r="AL10" s="184"/>
      <c r="AM10" s="184"/>
      <c r="AN10" s="174" t="s">
        <v>78</v>
      </c>
      <c r="AO10" s="174"/>
      <c r="AP10" s="174"/>
      <c r="AQ10" s="174"/>
      <c r="AR10" s="174"/>
      <c r="AS10" s="174"/>
      <c r="AT10" s="174"/>
      <c r="AU10" s="174"/>
      <c r="AV10" s="150" t="s">
        <v>79</v>
      </c>
      <c r="AW10" s="150"/>
      <c r="AX10" s="150"/>
      <c r="AY10" s="150"/>
      <c r="AZ10" s="150"/>
      <c r="BA10" s="150"/>
      <c r="BB10" s="150"/>
      <c r="BC10" s="150"/>
      <c r="BD10" s="150"/>
      <c r="BE10" s="150"/>
    </row>
    <row r="11" spans="2:57" ht="10.35" customHeight="1"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</row>
    <row r="12" spans="2:57" ht="10.15" customHeight="1"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</row>
    <row r="13" spans="2:57" ht="10.15" customHeight="1"/>
    <row r="14" spans="2:57" ht="10.15" customHeight="1">
      <c r="B14" s="187" t="s">
        <v>80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9"/>
    </row>
    <row r="15" spans="2:57" ht="10.15" customHeight="1">
      <c r="B15" s="172" t="s">
        <v>81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50" t="s">
        <v>82</v>
      </c>
      <c r="BB15" s="150"/>
      <c r="BC15" s="150"/>
      <c r="BD15" s="150"/>
      <c r="BE15" s="150"/>
    </row>
    <row r="16" spans="2:57" ht="10.15" customHeight="1">
      <c r="B16" s="172" t="s">
        <v>83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</row>
    <row r="17" spans="2:57" ht="10.15" customHeight="1">
      <c r="B17" s="172" t="s">
        <v>84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</row>
    <row r="18" spans="2:57" ht="10.15" customHeight="1">
      <c r="B18" s="180" t="s">
        <v>85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201" t="s">
        <v>86</v>
      </c>
      <c r="AR18" s="201"/>
      <c r="AS18" s="201"/>
      <c r="AT18" s="201"/>
      <c r="AU18" s="201"/>
      <c r="AV18" s="201"/>
      <c r="AW18" s="201"/>
      <c r="AX18" s="201"/>
      <c r="AY18" s="201"/>
      <c r="AZ18" s="201"/>
      <c r="BA18" s="182"/>
      <c r="BB18" s="183"/>
      <c r="BC18" s="183"/>
      <c r="BD18" s="183"/>
      <c r="BE18" s="183"/>
    </row>
    <row r="19" spans="2:57" ht="10.15" customHeight="1"/>
    <row r="20" spans="2:57" ht="10.15" customHeight="1">
      <c r="B20" s="171" t="s">
        <v>87</v>
      </c>
      <c r="C20" s="171"/>
      <c r="D20" s="171"/>
      <c r="E20" s="171"/>
      <c r="F20" s="171"/>
      <c r="G20" s="171"/>
      <c r="H20" s="146"/>
      <c r="I20" s="146"/>
      <c r="J20" s="146"/>
      <c r="K20" s="146"/>
      <c r="L20" s="146"/>
      <c r="M20" s="171" t="s">
        <v>88</v>
      </c>
      <c r="N20" s="148"/>
      <c r="O20" s="148"/>
      <c r="P20" s="148"/>
      <c r="Q20" s="148"/>
      <c r="R20" s="148"/>
      <c r="S20" s="148"/>
      <c r="T20" s="146"/>
      <c r="U20" s="146"/>
      <c r="V20" s="146"/>
      <c r="W20" s="146"/>
      <c r="X20" s="146"/>
      <c r="Z20" s="187" t="s">
        <v>89</v>
      </c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9"/>
    </row>
    <row r="21" spans="2:57" ht="10.15" customHeight="1">
      <c r="B21" s="171"/>
      <c r="C21" s="171"/>
      <c r="D21" s="171"/>
      <c r="E21" s="171"/>
      <c r="F21" s="171"/>
      <c r="G21" s="171"/>
      <c r="H21" s="146"/>
      <c r="I21" s="146"/>
      <c r="J21" s="146"/>
      <c r="K21" s="146"/>
      <c r="L21" s="146"/>
      <c r="M21" s="148"/>
      <c r="N21" s="148"/>
      <c r="O21" s="148"/>
      <c r="P21" s="148"/>
      <c r="Q21" s="148"/>
      <c r="R21" s="148"/>
      <c r="S21" s="148"/>
      <c r="T21" s="146"/>
      <c r="U21" s="146"/>
      <c r="V21" s="146"/>
      <c r="W21" s="146"/>
      <c r="X21" s="146"/>
      <c r="Z21" s="200" t="s">
        <v>90</v>
      </c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151"/>
      <c r="AM21" s="151"/>
      <c r="AN21" s="151"/>
      <c r="AO21" s="151"/>
      <c r="AP21" s="147" t="s">
        <v>91</v>
      </c>
      <c r="AQ21" s="147"/>
      <c r="AR21" s="147"/>
      <c r="AS21" s="147"/>
      <c r="AT21" s="147"/>
      <c r="AU21" s="147"/>
      <c r="AV21" s="147"/>
      <c r="AW21" s="151"/>
      <c r="AX21" s="151"/>
      <c r="AY21" s="151"/>
      <c r="AZ21" s="151"/>
      <c r="BA21" s="178" t="s">
        <v>92</v>
      </c>
      <c r="BB21" s="151"/>
      <c r="BC21" s="151"/>
      <c r="BD21" s="151"/>
      <c r="BE21" s="151"/>
    </row>
    <row r="22" spans="2:57" ht="10.15" customHeight="1"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151"/>
      <c r="AM22" s="151"/>
      <c r="AN22" s="151"/>
      <c r="AO22" s="151"/>
      <c r="AP22" s="147"/>
      <c r="AQ22" s="147"/>
      <c r="AR22" s="147"/>
      <c r="AS22" s="147"/>
      <c r="AT22" s="147"/>
      <c r="AU22" s="147"/>
      <c r="AV22" s="147"/>
      <c r="AW22" s="151"/>
      <c r="AX22" s="151"/>
      <c r="AY22" s="151"/>
      <c r="AZ22" s="151"/>
      <c r="BA22" s="179"/>
      <c r="BB22" s="151"/>
      <c r="BC22" s="151"/>
      <c r="BD22" s="151"/>
      <c r="BE22" s="151"/>
    </row>
    <row r="23" spans="2:57" ht="10.15" customHeight="1">
      <c r="B23" s="170" t="s">
        <v>93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</row>
    <row r="24" spans="2:57" ht="10.15" customHeight="1">
      <c r="B24" s="152" t="s">
        <v>94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4"/>
      <c r="R24" s="164"/>
      <c r="S24" s="165"/>
      <c r="T24" s="165"/>
      <c r="U24" s="166"/>
      <c r="V24" s="152" t="s">
        <v>95</v>
      </c>
      <c r="W24" s="153"/>
      <c r="X24" s="154"/>
      <c r="Z24" s="148" t="s">
        <v>96</v>
      </c>
      <c r="AA24" s="148"/>
      <c r="AB24" s="148"/>
      <c r="AC24" s="148"/>
      <c r="AD24" s="149" t="s">
        <v>97</v>
      </c>
      <c r="AE24" s="149"/>
      <c r="AF24" s="149"/>
      <c r="AG24" s="177" t="s">
        <v>98</v>
      </c>
      <c r="AH24" s="177"/>
      <c r="AI24" s="177"/>
      <c r="AK24" s="148" t="s">
        <v>96</v>
      </c>
      <c r="AL24" s="148"/>
      <c r="AM24" s="148"/>
      <c r="AN24" s="148"/>
      <c r="AO24" s="149" t="s">
        <v>97</v>
      </c>
      <c r="AP24" s="149"/>
      <c r="AQ24" s="149"/>
      <c r="AR24" s="149" t="s">
        <v>99</v>
      </c>
      <c r="AS24" s="149"/>
      <c r="AT24" s="149"/>
      <c r="AU24" s="64"/>
      <c r="AV24" s="148" t="s">
        <v>96</v>
      </c>
      <c r="AW24" s="148"/>
      <c r="AX24" s="148"/>
      <c r="AY24" s="148"/>
      <c r="AZ24" s="149" t="s">
        <v>97</v>
      </c>
      <c r="BA24" s="149"/>
      <c r="BB24" s="149"/>
      <c r="BC24" s="149" t="s">
        <v>99</v>
      </c>
      <c r="BD24" s="149"/>
      <c r="BE24" s="149"/>
    </row>
    <row r="25" spans="2:57" ht="10.35" customHeight="1">
      <c r="B25" s="155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7"/>
      <c r="R25" s="167"/>
      <c r="S25" s="168"/>
      <c r="T25" s="168"/>
      <c r="U25" s="169"/>
      <c r="V25" s="155"/>
      <c r="W25" s="156"/>
      <c r="X25" s="157"/>
      <c r="Z25" s="148"/>
      <c r="AA25" s="148"/>
      <c r="AB25" s="148"/>
      <c r="AC25" s="148"/>
      <c r="AD25" s="149"/>
      <c r="AE25" s="149"/>
      <c r="AF25" s="149"/>
      <c r="AG25" s="177"/>
      <c r="AH25" s="177"/>
      <c r="AI25" s="177"/>
      <c r="AK25" s="148"/>
      <c r="AL25" s="148"/>
      <c r="AM25" s="148"/>
      <c r="AN25" s="148"/>
      <c r="AO25" s="149"/>
      <c r="AP25" s="149"/>
      <c r="AQ25" s="149"/>
      <c r="AR25" s="149"/>
      <c r="AS25" s="149"/>
      <c r="AT25" s="149"/>
      <c r="AU25" s="64"/>
      <c r="AV25" s="148"/>
      <c r="AW25" s="148"/>
      <c r="AX25" s="148"/>
      <c r="AY25" s="148"/>
      <c r="AZ25" s="149"/>
      <c r="BA25" s="149"/>
      <c r="BB25" s="149"/>
      <c r="BC25" s="149"/>
      <c r="BD25" s="149"/>
      <c r="BE25" s="149"/>
    </row>
    <row r="26" spans="2:57" ht="10.15" customHeight="1">
      <c r="B26" s="158" t="s">
        <v>100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60"/>
      <c r="R26" s="164"/>
      <c r="S26" s="165"/>
      <c r="T26" s="165"/>
      <c r="U26" s="166"/>
      <c r="V26" s="152" t="s">
        <v>95</v>
      </c>
      <c r="W26" s="153"/>
      <c r="X26" s="154"/>
      <c r="Z26" s="199"/>
      <c r="AA26" s="199"/>
      <c r="AB26" s="199"/>
      <c r="AC26" s="199"/>
      <c r="AD26" s="151"/>
      <c r="AE26" s="151"/>
      <c r="AF26" s="151"/>
      <c r="AG26" s="151"/>
      <c r="AH26" s="151"/>
      <c r="AI26" s="151"/>
      <c r="AK26" s="199"/>
      <c r="AL26" s="199"/>
      <c r="AM26" s="199"/>
      <c r="AN26" s="199"/>
      <c r="AO26" s="151"/>
      <c r="AP26" s="151"/>
      <c r="AQ26" s="151"/>
      <c r="AR26" s="151"/>
      <c r="AS26" s="151"/>
      <c r="AT26" s="151"/>
      <c r="AU26" s="64"/>
      <c r="AV26" s="199"/>
      <c r="AW26" s="199"/>
      <c r="AX26" s="199"/>
      <c r="AY26" s="199"/>
      <c r="AZ26" s="151"/>
      <c r="BA26" s="151"/>
      <c r="BB26" s="151"/>
      <c r="BC26" s="151"/>
      <c r="BD26" s="151"/>
      <c r="BE26" s="151"/>
    </row>
    <row r="27" spans="2:57" ht="10.15" customHeight="1"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3"/>
      <c r="R27" s="167"/>
      <c r="S27" s="168"/>
      <c r="T27" s="168"/>
      <c r="U27" s="169"/>
      <c r="V27" s="155"/>
      <c r="W27" s="156"/>
      <c r="X27" s="157"/>
      <c r="Z27" s="199"/>
      <c r="AA27" s="199"/>
      <c r="AB27" s="199"/>
      <c r="AC27" s="199"/>
      <c r="AD27" s="151"/>
      <c r="AE27" s="151"/>
      <c r="AF27" s="151"/>
      <c r="AG27" s="151"/>
      <c r="AH27" s="151"/>
      <c r="AI27" s="151"/>
      <c r="AK27" s="199"/>
      <c r="AL27" s="199"/>
      <c r="AM27" s="199"/>
      <c r="AN27" s="199"/>
      <c r="AO27" s="151"/>
      <c r="AP27" s="151"/>
      <c r="AQ27" s="151"/>
      <c r="AR27" s="151"/>
      <c r="AS27" s="151"/>
      <c r="AT27" s="151"/>
      <c r="AU27" s="64"/>
      <c r="AV27" s="199"/>
      <c r="AW27" s="199"/>
      <c r="AX27" s="199"/>
      <c r="AY27" s="199"/>
      <c r="AZ27" s="151"/>
      <c r="BA27" s="151"/>
      <c r="BB27" s="151"/>
      <c r="BC27" s="151"/>
      <c r="BD27" s="151"/>
      <c r="BE27" s="151"/>
    </row>
    <row r="28" spans="2:57" ht="10.15" customHeight="1">
      <c r="B28" s="158" t="s">
        <v>101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60"/>
      <c r="R28" s="164"/>
      <c r="S28" s="165"/>
      <c r="T28" s="165"/>
      <c r="U28" s="166"/>
      <c r="V28" s="152" t="s">
        <v>95</v>
      </c>
      <c r="W28" s="153"/>
      <c r="X28" s="154"/>
      <c r="Z28" s="199"/>
      <c r="AA28" s="199"/>
      <c r="AB28" s="199"/>
      <c r="AC28" s="199"/>
      <c r="AD28" s="151"/>
      <c r="AE28" s="151"/>
      <c r="AF28" s="151"/>
      <c r="AG28" s="151"/>
      <c r="AH28" s="151"/>
      <c r="AI28" s="151"/>
      <c r="AK28" s="199"/>
      <c r="AL28" s="199"/>
      <c r="AM28" s="199"/>
      <c r="AN28" s="199"/>
      <c r="AO28" s="151"/>
      <c r="AP28" s="151"/>
      <c r="AQ28" s="151"/>
      <c r="AR28" s="151"/>
      <c r="AS28" s="151"/>
      <c r="AT28" s="151"/>
      <c r="AU28" s="64"/>
      <c r="AV28" s="199"/>
      <c r="AW28" s="199"/>
      <c r="AX28" s="199"/>
      <c r="AY28" s="199"/>
      <c r="AZ28" s="151"/>
      <c r="BA28" s="151"/>
      <c r="BB28" s="151"/>
      <c r="BC28" s="151"/>
      <c r="BD28" s="151"/>
      <c r="BE28" s="151"/>
    </row>
    <row r="29" spans="2:57" ht="10.15" customHeight="1">
      <c r="B29" s="161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3"/>
      <c r="R29" s="167"/>
      <c r="S29" s="168"/>
      <c r="T29" s="168"/>
      <c r="U29" s="169"/>
      <c r="V29" s="155"/>
      <c r="W29" s="156"/>
      <c r="X29" s="157"/>
      <c r="Z29" s="199"/>
      <c r="AA29" s="199"/>
      <c r="AB29" s="199"/>
      <c r="AC29" s="199"/>
      <c r="AD29" s="151"/>
      <c r="AE29" s="151"/>
      <c r="AF29" s="151"/>
      <c r="AG29" s="151"/>
      <c r="AH29" s="151"/>
      <c r="AI29" s="151"/>
      <c r="AK29" s="199"/>
      <c r="AL29" s="199"/>
      <c r="AM29" s="199"/>
      <c r="AN29" s="199"/>
      <c r="AO29" s="151"/>
      <c r="AP29" s="151"/>
      <c r="AQ29" s="151"/>
      <c r="AR29" s="151"/>
      <c r="AS29" s="151"/>
      <c r="AT29" s="151"/>
      <c r="AU29" s="64"/>
      <c r="AV29" s="199"/>
      <c r="AW29" s="199"/>
      <c r="AX29" s="199"/>
      <c r="AY29" s="199"/>
      <c r="AZ29" s="151"/>
      <c r="BA29" s="151"/>
      <c r="BB29" s="151"/>
      <c r="BC29" s="151"/>
      <c r="BD29" s="151"/>
      <c r="BE29" s="151"/>
    </row>
    <row r="30" spans="2:57" ht="10.15" customHeight="1">
      <c r="B30" s="158" t="s">
        <v>102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60"/>
      <c r="R30" s="202">
        <f>R24-R26-R28</f>
        <v>0</v>
      </c>
      <c r="S30" s="203"/>
      <c r="T30" s="203"/>
      <c r="U30" s="204"/>
      <c r="V30" s="152" t="s">
        <v>95</v>
      </c>
      <c r="W30" s="153"/>
      <c r="X30" s="154"/>
      <c r="Z30" s="193"/>
      <c r="AA30" s="194"/>
      <c r="AB30" s="194"/>
      <c r="AC30" s="195"/>
      <c r="AD30" s="164"/>
      <c r="AE30" s="165"/>
      <c r="AF30" s="166"/>
      <c r="AG30" s="164"/>
      <c r="AH30" s="165"/>
      <c r="AI30" s="166"/>
      <c r="AK30" s="193"/>
      <c r="AL30" s="194"/>
      <c r="AM30" s="194"/>
      <c r="AN30" s="195"/>
      <c r="AO30" s="164"/>
      <c r="AP30" s="165"/>
      <c r="AQ30" s="166"/>
      <c r="AR30" s="164"/>
      <c r="AS30" s="165"/>
      <c r="AT30" s="166"/>
      <c r="AU30" s="64"/>
      <c r="AV30" s="193"/>
      <c r="AW30" s="194"/>
      <c r="AX30" s="194"/>
      <c r="AY30" s="195"/>
      <c r="AZ30" s="164"/>
      <c r="BA30" s="165"/>
      <c r="BB30" s="166"/>
      <c r="BC30" s="164"/>
      <c r="BD30" s="165"/>
      <c r="BE30" s="166"/>
    </row>
    <row r="31" spans="2:57" ht="10.15" customHeight="1">
      <c r="B31" s="161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3"/>
      <c r="R31" s="205"/>
      <c r="S31" s="206"/>
      <c r="T31" s="206"/>
      <c r="U31" s="207"/>
      <c r="V31" s="155"/>
      <c r="W31" s="156"/>
      <c r="X31" s="157"/>
      <c r="Z31" s="196"/>
      <c r="AA31" s="197"/>
      <c r="AB31" s="197"/>
      <c r="AC31" s="198"/>
      <c r="AD31" s="167"/>
      <c r="AE31" s="168"/>
      <c r="AF31" s="169"/>
      <c r="AG31" s="167"/>
      <c r="AH31" s="168"/>
      <c r="AI31" s="169"/>
      <c r="AK31" s="196"/>
      <c r="AL31" s="197"/>
      <c r="AM31" s="197"/>
      <c r="AN31" s="198"/>
      <c r="AO31" s="167"/>
      <c r="AP31" s="168"/>
      <c r="AQ31" s="169"/>
      <c r="AR31" s="167"/>
      <c r="AS31" s="168"/>
      <c r="AT31" s="169"/>
      <c r="AU31" s="64"/>
      <c r="AV31" s="196"/>
      <c r="AW31" s="197"/>
      <c r="AX31" s="197"/>
      <c r="AY31" s="198"/>
      <c r="AZ31" s="167"/>
      <c r="BA31" s="168"/>
      <c r="BB31" s="169"/>
      <c r="BC31" s="167"/>
      <c r="BD31" s="168"/>
      <c r="BE31" s="169"/>
    </row>
    <row r="32" spans="2:57" ht="10.15" customHeight="1">
      <c r="Z32" s="193"/>
      <c r="AA32" s="194"/>
      <c r="AB32" s="194"/>
      <c r="AC32" s="195"/>
      <c r="AD32" s="164"/>
      <c r="AE32" s="165"/>
      <c r="AF32" s="166"/>
      <c r="AG32" s="164"/>
      <c r="AH32" s="165"/>
      <c r="AI32" s="166"/>
      <c r="AK32" s="193"/>
      <c r="AL32" s="194"/>
      <c r="AM32" s="194"/>
      <c r="AN32" s="195"/>
      <c r="AO32" s="164"/>
      <c r="AP32" s="165"/>
      <c r="AQ32" s="166"/>
      <c r="AR32" s="164"/>
      <c r="AS32" s="165"/>
      <c r="AT32" s="166"/>
      <c r="AU32" s="64"/>
      <c r="AV32" s="193"/>
      <c r="AW32" s="194"/>
      <c r="AX32" s="194"/>
      <c r="AY32" s="195"/>
      <c r="AZ32" s="164"/>
      <c r="BA32" s="165"/>
      <c r="BB32" s="166"/>
      <c r="BC32" s="164"/>
      <c r="BD32" s="165"/>
      <c r="BE32" s="166"/>
    </row>
    <row r="33" spans="2:57" ht="10.15" customHeight="1">
      <c r="B33" s="190" t="s">
        <v>103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2"/>
      <c r="Z33" s="196"/>
      <c r="AA33" s="197"/>
      <c r="AB33" s="197"/>
      <c r="AC33" s="198"/>
      <c r="AD33" s="167"/>
      <c r="AE33" s="168"/>
      <c r="AF33" s="169"/>
      <c r="AG33" s="167"/>
      <c r="AH33" s="168"/>
      <c r="AI33" s="169"/>
      <c r="AK33" s="196"/>
      <c r="AL33" s="197"/>
      <c r="AM33" s="197"/>
      <c r="AN33" s="198"/>
      <c r="AO33" s="167"/>
      <c r="AP33" s="168"/>
      <c r="AQ33" s="169"/>
      <c r="AR33" s="167"/>
      <c r="AS33" s="168"/>
      <c r="AT33" s="169"/>
      <c r="AU33" s="64"/>
      <c r="AV33" s="196"/>
      <c r="AW33" s="197"/>
      <c r="AX33" s="197"/>
      <c r="AY33" s="198"/>
      <c r="AZ33" s="167"/>
      <c r="BA33" s="168"/>
      <c r="BB33" s="169"/>
      <c r="BC33" s="167"/>
      <c r="BD33" s="168"/>
      <c r="BE33" s="169"/>
    </row>
    <row r="34" spans="2:57" ht="10.15" customHeight="1"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Z34" s="199"/>
      <c r="AA34" s="199"/>
      <c r="AB34" s="199"/>
      <c r="AC34" s="199"/>
      <c r="AD34" s="151"/>
      <c r="AE34" s="151"/>
      <c r="AF34" s="151"/>
      <c r="AG34" s="151"/>
      <c r="AH34" s="151"/>
      <c r="AI34" s="151"/>
      <c r="AK34" s="199"/>
      <c r="AL34" s="199"/>
      <c r="AM34" s="199"/>
      <c r="AN34" s="199"/>
      <c r="AO34" s="151"/>
      <c r="AP34" s="151"/>
      <c r="AQ34" s="151"/>
      <c r="AR34" s="151"/>
      <c r="AS34" s="151"/>
      <c r="AT34" s="151"/>
      <c r="AU34" s="64"/>
      <c r="AV34" s="199"/>
      <c r="AW34" s="199"/>
      <c r="AX34" s="199"/>
      <c r="AY34" s="199"/>
      <c r="AZ34" s="151"/>
      <c r="BA34" s="151"/>
      <c r="BB34" s="151"/>
      <c r="BC34" s="151"/>
      <c r="BD34" s="151"/>
      <c r="BE34" s="151"/>
    </row>
    <row r="35" spans="2:57" ht="10.15" customHeight="1"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Z35" s="199"/>
      <c r="AA35" s="199"/>
      <c r="AB35" s="199"/>
      <c r="AC35" s="199"/>
      <c r="AD35" s="151"/>
      <c r="AE35" s="151"/>
      <c r="AF35" s="151"/>
      <c r="AG35" s="151"/>
      <c r="AH35" s="151"/>
      <c r="AI35" s="151"/>
      <c r="AK35" s="199"/>
      <c r="AL35" s="199"/>
      <c r="AM35" s="199"/>
      <c r="AN35" s="199"/>
      <c r="AO35" s="151"/>
      <c r="AP35" s="151"/>
      <c r="AQ35" s="151"/>
      <c r="AR35" s="151"/>
      <c r="AS35" s="151"/>
      <c r="AT35" s="151"/>
      <c r="AU35" s="64"/>
      <c r="AV35" s="199"/>
      <c r="AW35" s="199"/>
      <c r="AX35" s="199"/>
      <c r="AY35" s="199"/>
      <c r="AZ35" s="151"/>
      <c r="BA35" s="151"/>
      <c r="BB35" s="151"/>
      <c r="BC35" s="151"/>
      <c r="BD35" s="151"/>
      <c r="BE35" s="151"/>
    </row>
    <row r="36" spans="2:57" ht="10.15" customHeight="1"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Z36" s="199"/>
      <c r="AA36" s="199"/>
      <c r="AB36" s="199"/>
      <c r="AC36" s="199"/>
      <c r="AD36" s="151"/>
      <c r="AE36" s="151"/>
      <c r="AF36" s="151"/>
      <c r="AG36" s="151"/>
      <c r="AH36" s="151"/>
      <c r="AI36" s="151"/>
      <c r="AK36" s="199"/>
      <c r="AL36" s="199"/>
      <c r="AM36" s="199"/>
      <c r="AN36" s="199"/>
      <c r="AO36" s="151"/>
      <c r="AP36" s="151"/>
      <c r="AQ36" s="151"/>
      <c r="AR36" s="151"/>
      <c r="AS36" s="151"/>
      <c r="AT36" s="151"/>
      <c r="AU36" s="64"/>
      <c r="AV36" s="199"/>
      <c r="AW36" s="199"/>
      <c r="AX36" s="199"/>
      <c r="AY36" s="199"/>
      <c r="AZ36" s="151"/>
      <c r="BA36" s="151"/>
      <c r="BB36" s="151"/>
      <c r="BC36" s="151"/>
      <c r="BD36" s="151"/>
      <c r="BE36" s="151"/>
    </row>
    <row r="37" spans="2:57" ht="10.15" customHeight="1"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Z37" s="199"/>
      <c r="AA37" s="199"/>
      <c r="AB37" s="199"/>
      <c r="AC37" s="199"/>
      <c r="AD37" s="151"/>
      <c r="AE37" s="151"/>
      <c r="AF37" s="151"/>
      <c r="AG37" s="151"/>
      <c r="AH37" s="151"/>
      <c r="AI37" s="151"/>
      <c r="AK37" s="199"/>
      <c r="AL37" s="199"/>
      <c r="AM37" s="199"/>
      <c r="AN37" s="199"/>
      <c r="AO37" s="151"/>
      <c r="AP37" s="151"/>
      <c r="AQ37" s="151"/>
      <c r="AR37" s="151"/>
      <c r="AS37" s="151"/>
      <c r="AT37" s="151"/>
      <c r="AU37" s="64"/>
      <c r="AV37" s="199"/>
      <c r="AW37" s="199"/>
      <c r="AX37" s="199"/>
      <c r="AY37" s="199"/>
      <c r="AZ37" s="151"/>
      <c r="BA37" s="151"/>
      <c r="BB37" s="151"/>
      <c r="BC37" s="151"/>
      <c r="BD37" s="151"/>
      <c r="BE37" s="151"/>
    </row>
    <row r="38" spans="2:57" ht="10.15" customHeight="1"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Z38" s="199"/>
      <c r="AA38" s="199"/>
      <c r="AB38" s="199"/>
      <c r="AC38" s="199"/>
      <c r="AD38" s="151"/>
      <c r="AE38" s="151"/>
      <c r="AF38" s="151"/>
      <c r="AG38" s="151"/>
      <c r="AH38" s="151"/>
      <c r="AI38" s="151"/>
      <c r="AK38" s="199"/>
      <c r="AL38" s="199"/>
      <c r="AM38" s="199"/>
      <c r="AN38" s="199"/>
      <c r="AO38" s="151"/>
      <c r="AP38" s="151"/>
      <c r="AQ38" s="151"/>
      <c r="AR38" s="151"/>
      <c r="AS38" s="151"/>
      <c r="AT38" s="151"/>
      <c r="AU38" s="53"/>
      <c r="AV38" s="199"/>
      <c r="AW38" s="199"/>
      <c r="AX38" s="199"/>
      <c r="AY38" s="199"/>
      <c r="AZ38" s="151"/>
      <c r="BA38" s="151"/>
      <c r="BB38" s="151"/>
      <c r="BC38" s="151"/>
      <c r="BD38" s="151"/>
      <c r="BE38" s="151"/>
    </row>
    <row r="39" spans="2:57" ht="10.15" customHeight="1"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Z39" s="199"/>
      <c r="AA39" s="199"/>
      <c r="AB39" s="199"/>
      <c r="AC39" s="199"/>
      <c r="AD39" s="151"/>
      <c r="AE39" s="151"/>
      <c r="AF39" s="151"/>
      <c r="AG39" s="151"/>
      <c r="AH39" s="151"/>
      <c r="AI39" s="151"/>
      <c r="AK39" s="199"/>
      <c r="AL39" s="199"/>
      <c r="AM39" s="199"/>
      <c r="AN39" s="199"/>
      <c r="AO39" s="151"/>
      <c r="AP39" s="151"/>
      <c r="AQ39" s="151"/>
      <c r="AR39" s="151"/>
      <c r="AS39" s="151"/>
      <c r="AT39" s="151"/>
      <c r="AU39" s="53"/>
      <c r="AV39" s="199"/>
      <c r="AW39" s="199"/>
      <c r="AX39" s="199"/>
      <c r="AY39" s="199"/>
      <c r="AZ39" s="151"/>
      <c r="BA39" s="151"/>
      <c r="BB39" s="151"/>
      <c r="BC39" s="151"/>
      <c r="BD39" s="151"/>
      <c r="BE39" s="151"/>
    </row>
    <row r="40" spans="2:57" ht="10.15" customHeight="1"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</row>
    <row r="41" spans="2:57" ht="10.15" customHeight="1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Z41" s="170" t="s">
        <v>104</v>
      </c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</row>
    <row r="42" spans="2:57" ht="10.15" customHeight="1">
      <c r="B42" s="170" t="s">
        <v>105</v>
      </c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</row>
    <row r="43" spans="2:57" ht="10.15" customHeight="1">
      <c r="B43" s="234" t="s">
        <v>106</v>
      </c>
      <c r="C43" s="234"/>
      <c r="D43" s="234"/>
      <c r="E43" s="234"/>
      <c r="F43" s="235" t="str">
        <f>IF(AO7="","",ROUNDUP(((ROUND(R30/(1+AO7+H20+T20),5))*AO7)/25,0))</f>
        <v/>
      </c>
      <c r="G43" s="235"/>
      <c r="H43" s="235"/>
      <c r="I43" s="234" t="s">
        <v>107</v>
      </c>
      <c r="J43" s="234"/>
      <c r="K43" s="234"/>
      <c r="L43" s="234"/>
      <c r="M43" s="236" t="str">
        <f>IF(AO7="","",ROUND(U43/F43,3))</f>
        <v/>
      </c>
      <c r="N43" s="236"/>
      <c r="O43" s="236"/>
      <c r="P43" s="236"/>
      <c r="Q43" s="234" t="s">
        <v>108</v>
      </c>
      <c r="R43" s="234"/>
      <c r="S43" s="234"/>
      <c r="T43" s="234"/>
      <c r="U43" s="236" t="str">
        <f>IF(F43="","",(ROUND(((ROUND(R30/(1+AO7+H20+T20),5))),3))*AO7)</f>
        <v/>
      </c>
      <c r="V43" s="236"/>
      <c r="W43" s="236"/>
      <c r="X43" s="236"/>
      <c r="Y43" s="73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</row>
    <row r="44" spans="2:57" ht="10.15" customHeight="1">
      <c r="B44" s="234"/>
      <c r="C44" s="234"/>
      <c r="D44" s="234"/>
      <c r="E44" s="234"/>
      <c r="F44" s="235"/>
      <c r="G44" s="235"/>
      <c r="H44" s="235"/>
      <c r="I44" s="234"/>
      <c r="J44" s="234"/>
      <c r="K44" s="234"/>
      <c r="L44" s="234"/>
      <c r="M44" s="236"/>
      <c r="N44" s="236"/>
      <c r="O44" s="236"/>
      <c r="P44" s="236"/>
      <c r="Q44" s="234"/>
      <c r="R44" s="234"/>
      <c r="S44" s="234"/>
      <c r="T44" s="234"/>
      <c r="U44" s="236"/>
      <c r="V44" s="236"/>
      <c r="W44" s="236"/>
      <c r="X44" s="236"/>
      <c r="Y44" s="73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</row>
    <row r="45" spans="2:57" ht="10.15" customHeight="1"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</row>
    <row r="46" spans="2:57" ht="10.15" customHeight="1">
      <c r="B46" s="89" t="s">
        <v>109</v>
      </c>
      <c r="M46" s="89" t="s">
        <v>110</v>
      </c>
    </row>
    <row r="47" spans="2:57" ht="10.15" customHeight="1"/>
    <row r="48" spans="2:57" ht="10.15" customHeight="1"/>
    <row r="49" ht="10.15" customHeight="1"/>
    <row r="50" ht="10.15" customHeight="1"/>
    <row r="51" ht="10.15" customHeight="1"/>
    <row r="52" ht="10.15" customHeight="1"/>
    <row r="53" ht="10.15" customHeight="1"/>
    <row r="54" ht="10.15" customHeight="1"/>
    <row r="55" ht="10.15" customHeight="1"/>
    <row r="56" ht="10.15" customHeight="1"/>
    <row r="57" ht="10.15" customHeight="1"/>
    <row r="58" ht="10.15" customHeight="1"/>
    <row r="59" ht="10.15" customHeight="1"/>
    <row r="60" ht="10.15" customHeight="1"/>
    <row r="61" ht="10.15" customHeight="1"/>
    <row r="62" ht="10.15" customHeight="1"/>
    <row r="63" ht="10.15" customHeight="1"/>
    <row r="64" ht="10.15" customHeight="1"/>
    <row r="65" spans="2:58" ht="10.15" customHeight="1"/>
    <row r="66" spans="2:58" ht="10.15" customHeight="1"/>
    <row r="67" spans="2:58" ht="10.15" customHeight="1"/>
    <row r="68" spans="2:58" ht="10.15" customHeight="1"/>
    <row r="69" spans="2:58" ht="10.15" customHeight="1"/>
    <row r="70" spans="2:58" ht="10.15" customHeight="1"/>
    <row r="71" spans="2:58" ht="10.15" customHeight="1"/>
    <row r="72" spans="2:58" ht="10.15" customHeight="1"/>
    <row r="73" spans="2:58" ht="10.15" customHeight="1"/>
    <row r="74" spans="2:58" ht="10.15" customHeight="1"/>
    <row r="75" spans="2:58" ht="10.15" customHeight="1"/>
    <row r="76" spans="2:58" ht="10.15" customHeight="1"/>
    <row r="77" spans="2:58" ht="10.15" customHeight="1"/>
    <row r="78" spans="2:58" ht="10.15" customHeight="1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</row>
    <row r="79" spans="2:58" ht="10.15" customHeight="1"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54"/>
    </row>
    <row r="80" spans="2:58" ht="10.15" customHeight="1"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54"/>
    </row>
    <row r="81" spans="2:58" ht="10.15" customHeight="1">
      <c r="B81" s="71"/>
      <c r="C81" s="71"/>
      <c r="D81" s="53"/>
      <c r="E81" s="53"/>
      <c r="F81" s="53"/>
      <c r="G81" s="53"/>
      <c r="H81" s="53"/>
      <c r="I81" s="69"/>
      <c r="J81" s="69"/>
      <c r="K81" s="69"/>
      <c r="L81" s="69"/>
      <c r="M81" s="69"/>
      <c r="N81" s="6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6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6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6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4"/>
    </row>
    <row r="82" spans="2:58" ht="10.15" customHeight="1">
      <c r="B82" s="71"/>
      <c r="C82" s="71"/>
      <c r="D82" s="53"/>
      <c r="E82" s="53"/>
      <c r="F82" s="53"/>
      <c r="G82" s="53"/>
      <c r="H82" s="53"/>
      <c r="I82" s="69"/>
      <c r="J82" s="69"/>
      <c r="K82" s="69"/>
      <c r="L82" s="69"/>
      <c r="M82" s="69"/>
      <c r="N82" s="63"/>
      <c r="O82" s="64"/>
      <c r="P82" s="64"/>
      <c r="Q82" s="64"/>
      <c r="R82" s="64"/>
      <c r="S82" s="64"/>
      <c r="T82" s="64"/>
      <c r="U82" s="64"/>
      <c r="V82" s="70"/>
      <c r="W82" s="70"/>
      <c r="X82" s="70"/>
      <c r="Y82" s="63"/>
      <c r="Z82" s="64"/>
      <c r="AA82" s="64"/>
      <c r="AB82" s="64"/>
      <c r="AC82" s="64"/>
      <c r="AD82" s="64"/>
      <c r="AE82" s="64"/>
      <c r="AF82" s="64"/>
      <c r="AG82" s="63"/>
      <c r="AH82" s="63"/>
      <c r="AI82" s="63"/>
      <c r="AJ82" s="63"/>
      <c r="AK82" s="64"/>
      <c r="AL82" s="64"/>
      <c r="AM82" s="64"/>
      <c r="AN82" s="64"/>
      <c r="AO82" s="64"/>
      <c r="AP82" s="64"/>
      <c r="AQ82" s="64"/>
      <c r="AR82" s="63"/>
      <c r="AS82" s="63"/>
      <c r="AT82" s="63"/>
      <c r="AU82" s="63"/>
      <c r="AV82" s="64"/>
      <c r="AW82" s="64"/>
      <c r="AX82" s="64"/>
      <c r="AY82" s="64"/>
      <c r="AZ82" s="64"/>
      <c r="BA82" s="64"/>
      <c r="BB82" s="64"/>
      <c r="BC82" s="63"/>
      <c r="BD82" s="63"/>
      <c r="BE82" s="63"/>
      <c r="BF82" s="54"/>
    </row>
    <row r="83" spans="2:58" ht="10.15" customHeight="1">
      <c r="B83" s="71"/>
      <c r="C83" s="71"/>
      <c r="D83" s="53"/>
      <c r="E83" s="53"/>
      <c r="F83" s="53"/>
      <c r="G83" s="53"/>
      <c r="H83" s="53"/>
      <c r="I83" s="65"/>
      <c r="J83" s="65"/>
      <c r="K83" s="65"/>
      <c r="L83" s="65"/>
      <c r="M83" s="65"/>
      <c r="N83" s="63"/>
      <c r="O83" s="64"/>
      <c r="P83" s="64"/>
      <c r="Q83" s="64"/>
      <c r="R83" s="64"/>
      <c r="S83" s="64"/>
      <c r="T83" s="64"/>
      <c r="U83" s="64"/>
      <c r="V83" s="70"/>
      <c r="W83" s="70"/>
      <c r="X83" s="70"/>
      <c r="Y83" s="63"/>
      <c r="Z83" s="64"/>
      <c r="AA83" s="64"/>
      <c r="AB83" s="64"/>
      <c r="AC83" s="64"/>
      <c r="AD83" s="64"/>
      <c r="AE83" s="64"/>
      <c r="AF83" s="64"/>
      <c r="AG83" s="63"/>
      <c r="AH83" s="63"/>
      <c r="AI83" s="63"/>
      <c r="AJ83" s="63"/>
      <c r="AK83" s="64"/>
      <c r="AL83" s="64"/>
      <c r="AM83" s="64"/>
      <c r="AN83" s="64"/>
      <c r="AO83" s="64"/>
      <c r="AP83" s="64"/>
      <c r="AQ83" s="64"/>
      <c r="AR83" s="63"/>
      <c r="AS83" s="63"/>
      <c r="AT83" s="63"/>
      <c r="AU83" s="63"/>
      <c r="AV83" s="64"/>
      <c r="AW83" s="64"/>
      <c r="AX83" s="64"/>
      <c r="AY83" s="64"/>
      <c r="AZ83" s="64"/>
      <c r="BA83" s="64"/>
      <c r="BB83" s="64"/>
      <c r="BC83" s="63"/>
      <c r="BD83" s="63"/>
      <c r="BE83" s="63"/>
      <c r="BF83" s="54"/>
    </row>
    <row r="84" spans="2:58" ht="10.15" customHeight="1">
      <c r="B84" s="71"/>
      <c r="C84" s="71"/>
      <c r="D84" s="53"/>
      <c r="E84" s="53"/>
      <c r="F84" s="53"/>
      <c r="G84" s="53"/>
      <c r="H84" s="53"/>
      <c r="I84" s="65"/>
      <c r="J84" s="65"/>
      <c r="K84" s="65"/>
      <c r="L84" s="65"/>
      <c r="M84" s="65"/>
      <c r="N84" s="63"/>
      <c r="O84" s="68"/>
      <c r="P84" s="68"/>
      <c r="Q84" s="68"/>
      <c r="R84" s="68"/>
      <c r="S84" s="68"/>
      <c r="T84" s="68"/>
      <c r="U84" s="68"/>
      <c r="V84" s="63"/>
      <c r="W84" s="63"/>
      <c r="X84" s="63"/>
      <c r="Y84" s="63"/>
      <c r="Z84" s="64"/>
      <c r="AA84" s="64"/>
      <c r="AB84" s="64"/>
      <c r="AC84" s="64"/>
      <c r="AD84" s="64"/>
      <c r="AE84" s="64"/>
      <c r="AF84" s="64"/>
      <c r="AG84" s="63"/>
      <c r="AH84" s="63"/>
      <c r="AI84" s="63"/>
      <c r="AJ84" s="63"/>
      <c r="AK84" s="64"/>
      <c r="AL84" s="64"/>
      <c r="AM84" s="64"/>
      <c r="AN84" s="64"/>
      <c r="AO84" s="64"/>
      <c r="AP84" s="64"/>
      <c r="AQ84" s="64"/>
      <c r="AR84" s="63"/>
      <c r="AS84" s="63"/>
      <c r="AT84" s="63"/>
      <c r="AU84" s="63"/>
      <c r="AV84" s="64"/>
      <c r="AW84" s="64"/>
      <c r="AX84" s="64"/>
      <c r="AY84" s="64"/>
      <c r="AZ84" s="64"/>
      <c r="BA84" s="64"/>
      <c r="BB84" s="64"/>
      <c r="BC84" s="63"/>
      <c r="BD84" s="63"/>
      <c r="BE84" s="63"/>
      <c r="BF84" s="54"/>
    </row>
    <row r="85" spans="2:58" ht="10.15" customHeight="1">
      <c r="B85" s="71"/>
      <c r="C85" s="71"/>
      <c r="D85" s="63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</row>
    <row r="86" spans="2:58" ht="10.15" customHeight="1">
      <c r="B86" s="71"/>
      <c r="C86" s="71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3"/>
      <c r="R86" s="63"/>
      <c r="S86" s="63"/>
      <c r="T86" s="63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3"/>
      <c r="AI86" s="67"/>
      <c r="AJ86" s="67"/>
      <c r="AK86" s="67"/>
      <c r="AL86" s="67"/>
      <c r="AM86" s="67"/>
      <c r="AN86" s="67"/>
      <c r="AO86" s="67"/>
      <c r="AP86" s="67"/>
      <c r="AQ86" s="63"/>
      <c r="AR86" s="63"/>
      <c r="AS86" s="63"/>
      <c r="AT86" s="63"/>
      <c r="AU86" s="67"/>
      <c r="AV86" s="67"/>
      <c r="AW86" s="67"/>
      <c r="AX86" s="67"/>
      <c r="AY86" s="67"/>
      <c r="AZ86" s="67"/>
      <c r="BA86" s="67"/>
      <c r="BB86" s="67"/>
      <c r="BC86" s="66"/>
      <c r="BD86" s="66"/>
      <c r="BE86" s="66"/>
      <c r="BF86" s="54"/>
    </row>
    <row r="87" spans="2:58" ht="10.15" customHeight="1">
      <c r="B87" s="71"/>
      <c r="C87" s="71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3"/>
      <c r="R87" s="63"/>
      <c r="S87" s="63"/>
      <c r="T87" s="63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3"/>
      <c r="AI87" s="67"/>
      <c r="AJ87" s="67"/>
      <c r="AK87" s="67"/>
      <c r="AL87" s="67"/>
      <c r="AM87" s="67"/>
      <c r="AN87" s="67"/>
      <c r="AO87" s="67"/>
      <c r="AP87" s="67"/>
      <c r="AQ87" s="63"/>
      <c r="AR87" s="63"/>
      <c r="AS87" s="63"/>
      <c r="AT87" s="63"/>
      <c r="AU87" s="67"/>
      <c r="AV87" s="67"/>
      <c r="AW87" s="67"/>
      <c r="AX87" s="67"/>
      <c r="AY87" s="67"/>
      <c r="AZ87" s="67"/>
      <c r="BA87" s="67"/>
      <c r="BB87" s="67"/>
      <c r="BC87" s="66"/>
      <c r="BD87" s="66"/>
      <c r="BE87" s="66"/>
      <c r="BF87" s="54"/>
    </row>
    <row r="88" spans="2:58" ht="10.15" customHeight="1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</row>
    <row r="89" spans="2:58" ht="10.15" customHeight="1">
      <c r="B89" s="71"/>
      <c r="C89" s="71"/>
      <c r="D89" s="53"/>
      <c r="E89" s="53"/>
      <c r="F89" s="53"/>
      <c r="G89" s="53"/>
      <c r="H89" s="53"/>
      <c r="I89" s="69"/>
      <c r="J89" s="69"/>
      <c r="K89" s="69"/>
      <c r="L89" s="69"/>
      <c r="M89" s="69"/>
      <c r="N89" s="62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62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62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62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2:58" ht="10.15" customHeight="1">
      <c r="B90" s="71"/>
      <c r="C90" s="71"/>
      <c r="D90" s="53"/>
      <c r="E90" s="53"/>
      <c r="F90" s="53"/>
      <c r="G90" s="53"/>
      <c r="H90" s="53"/>
      <c r="I90" s="69"/>
      <c r="J90" s="69"/>
      <c r="K90" s="69"/>
      <c r="L90" s="69"/>
      <c r="M90" s="69"/>
      <c r="N90" s="62"/>
      <c r="O90" s="64"/>
      <c r="P90" s="64"/>
      <c r="Q90" s="64"/>
      <c r="R90" s="64"/>
      <c r="S90" s="64"/>
      <c r="T90" s="64"/>
      <c r="U90" s="64"/>
      <c r="V90" s="70"/>
      <c r="W90" s="70"/>
      <c r="X90" s="70"/>
      <c r="Y90" s="62"/>
      <c r="Z90" s="64"/>
      <c r="AA90" s="64"/>
      <c r="AB90" s="64"/>
      <c r="AC90" s="64"/>
      <c r="AD90" s="64"/>
      <c r="AE90" s="64"/>
      <c r="AF90" s="64"/>
      <c r="AG90" s="63"/>
      <c r="AH90" s="63"/>
      <c r="AI90" s="63"/>
      <c r="AJ90" s="62"/>
      <c r="AK90" s="64"/>
      <c r="AL90" s="64"/>
      <c r="AM90" s="64"/>
      <c r="AN90" s="64"/>
      <c r="AO90" s="64"/>
      <c r="AP90" s="64"/>
      <c r="AQ90" s="64"/>
      <c r="AR90" s="63"/>
      <c r="AS90" s="63"/>
      <c r="AT90" s="63"/>
      <c r="AU90" s="62"/>
      <c r="AV90" s="64"/>
      <c r="AW90" s="64"/>
      <c r="AX90" s="64"/>
      <c r="AY90" s="64"/>
      <c r="AZ90" s="64"/>
      <c r="BA90" s="64"/>
      <c r="BB90" s="64"/>
      <c r="BC90" s="63"/>
      <c r="BD90" s="63"/>
      <c r="BE90" s="63"/>
    </row>
    <row r="91" spans="2:58" ht="10.15" customHeight="1">
      <c r="B91" s="71"/>
      <c r="C91" s="71"/>
      <c r="D91" s="53"/>
      <c r="E91" s="53"/>
      <c r="F91" s="53"/>
      <c r="G91" s="53"/>
      <c r="H91" s="53"/>
      <c r="I91" s="65"/>
      <c r="J91" s="65"/>
      <c r="K91" s="65"/>
      <c r="L91" s="65"/>
      <c r="M91" s="65"/>
      <c r="N91" s="62"/>
      <c r="O91" s="64"/>
      <c r="P91" s="64"/>
      <c r="Q91" s="64"/>
      <c r="R91" s="64"/>
      <c r="S91" s="64"/>
      <c r="T91" s="64"/>
      <c r="U91" s="64"/>
      <c r="V91" s="70"/>
      <c r="W91" s="70"/>
      <c r="X91" s="70"/>
      <c r="Y91" s="62"/>
      <c r="Z91" s="64"/>
      <c r="AA91" s="64"/>
      <c r="AB91" s="64"/>
      <c r="AC91" s="64"/>
      <c r="AD91" s="64"/>
      <c r="AE91" s="64"/>
      <c r="AF91" s="64"/>
      <c r="AG91" s="63"/>
      <c r="AH91" s="63"/>
      <c r="AI91" s="63"/>
      <c r="AJ91" s="62"/>
      <c r="AK91" s="64"/>
      <c r="AL91" s="64"/>
      <c r="AM91" s="64"/>
      <c r="AN91" s="64"/>
      <c r="AO91" s="64"/>
      <c r="AP91" s="64"/>
      <c r="AQ91" s="64"/>
      <c r="AR91" s="63"/>
      <c r="AS91" s="63"/>
      <c r="AT91" s="63"/>
      <c r="AU91" s="62"/>
      <c r="AV91" s="64"/>
      <c r="AW91" s="64"/>
      <c r="AX91" s="64"/>
      <c r="AY91" s="64"/>
      <c r="AZ91" s="64"/>
      <c r="BA91" s="64"/>
      <c r="BB91" s="64"/>
      <c r="BC91" s="63"/>
      <c r="BD91" s="63"/>
      <c r="BE91" s="63"/>
    </row>
    <row r="92" spans="2:58" ht="10.15" customHeight="1">
      <c r="B92" s="71"/>
      <c r="C92" s="71"/>
      <c r="D92" s="53"/>
      <c r="E92" s="53"/>
      <c r="F92" s="53"/>
      <c r="G92" s="53"/>
      <c r="H92" s="53"/>
      <c r="I92" s="65"/>
      <c r="J92" s="65"/>
      <c r="K92" s="65"/>
      <c r="L92" s="65"/>
      <c r="M92" s="65"/>
      <c r="N92" s="62"/>
      <c r="O92" s="68"/>
      <c r="P92" s="68"/>
      <c r="Q92" s="68"/>
      <c r="R92" s="68"/>
      <c r="S92" s="68"/>
      <c r="T92" s="68"/>
      <c r="U92" s="68"/>
      <c r="V92" s="63"/>
      <c r="W92" s="63"/>
      <c r="X92" s="63"/>
      <c r="Y92" s="62"/>
      <c r="Z92" s="64"/>
      <c r="AA92" s="64"/>
      <c r="AB92" s="64"/>
      <c r="AC92" s="64"/>
      <c r="AD92" s="64"/>
      <c r="AE92" s="64"/>
      <c r="AF92" s="64"/>
      <c r="AG92" s="63"/>
      <c r="AH92" s="63"/>
      <c r="AI92" s="63"/>
      <c r="AJ92" s="62"/>
      <c r="AK92" s="64"/>
      <c r="AL92" s="64"/>
      <c r="AM92" s="64"/>
      <c r="AN92" s="64"/>
      <c r="AO92" s="64"/>
      <c r="AP92" s="64"/>
      <c r="AQ92" s="64"/>
      <c r="AR92" s="63"/>
      <c r="AS92" s="63"/>
      <c r="AT92" s="63"/>
      <c r="AU92" s="62"/>
      <c r="AV92" s="64"/>
      <c r="AW92" s="64"/>
      <c r="AX92" s="64"/>
      <c r="AY92" s="64"/>
      <c r="AZ92" s="64"/>
      <c r="BA92" s="64"/>
      <c r="BB92" s="64"/>
      <c r="BC92" s="63"/>
      <c r="BD92" s="63"/>
      <c r="BE92" s="63"/>
    </row>
    <row r="93" spans="2:58" ht="10.15" customHeight="1">
      <c r="B93" s="71"/>
      <c r="C93" s="7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</row>
    <row r="94" spans="2:58" ht="10.15" customHeight="1">
      <c r="B94" s="71"/>
      <c r="C94" s="71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3"/>
      <c r="R94" s="63"/>
      <c r="S94" s="63"/>
      <c r="T94" s="62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2"/>
      <c r="AI94" s="67"/>
      <c r="AJ94" s="67"/>
      <c r="AK94" s="67"/>
      <c r="AL94" s="67"/>
      <c r="AM94" s="67"/>
      <c r="AN94" s="67"/>
      <c r="AO94" s="67"/>
      <c r="AP94" s="67"/>
      <c r="AQ94" s="63"/>
      <c r="AR94" s="63"/>
      <c r="AS94" s="63"/>
      <c r="AT94" s="62"/>
      <c r="AU94" s="67"/>
      <c r="AV94" s="67"/>
      <c r="AW94" s="67"/>
      <c r="AX94" s="67"/>
      <c r="AY94" s="67"/>
      <c r="AZ94" s="67"/>
      <c r="BA94" s="67"/>
      <c r="BB94" s="67"/>
      <c r="BC94" s="66"/>
      <c r="BD94" s="66"/>
      <c r="BE94" s="66"/>
    </row>
    <row r="95" spans="2:58" ht="10.15" customHeight="1">
      <c r="B95" s="71"/>
      <c r="C95" s="71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3"/>
      <c r="R95" s="63"/>
      <c r="S95" s="63"/>
      <c r="T95" s="62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2"/>
      <c r="AI95" s="67"/>
      <c r="AJ95" s="67"/>
      <c r="AK95" s="67"/>
      <c r="AL95" s="67"/>
      <c r="AM95" s="67"/>
      <c r="AN95" s="67"/>
      <c r="AO95" s="67"/>
      <c r="AP95" s="67"/>
      <c r="AQ95" s="63"/>
      <c r="AR95" s="63"/>
      <c r="AS95" s="63"/>
      <c r="AT95" s="62"/>
      <c r="AU95" s="67"/>
      <c r="AV95" s="67"/>
      <c r="AW95" s="67"/>
      <c r="AX95" s="67"/>
      <c r="AY95" s="67"/>
      <c r="AZ95" s="67"/>
      <c r="BA95" s="67"/>
      <c r="BB95" s="67"/>
      <c r="BC95" s="66"/>
      <c r="BD95" s="66"/>
      <c r="BE95" s="66"/>
    </row>
    <row r="96" spans="2:58" ht="10.15" customHeight="1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</row>
    <row r="97" spans="2:57" ht="10.15" customHeight="1">
      <c r="B97" s="71"/>
      <c r="C97" s="71"/>
      <c r="D97" s="53"/>
      <c r="E97" s="53"/>
      <c r="F97" s="53"/>
      <c r="G97" s="53"/>
      <c r="H97" s="53"/>
      <c r="I97" s="69"/>
      <c r="J97" s="69"/>
      <c r="K97" s="69"/>
      <c r="L97" s="69"/>
      <c r="M97" s="69"/>
      <c r="N97" s="62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62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62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62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2:57" ht="10.15" customHeight="1">
      <c r="B98" s="71"/>
      <c r="C98" s="71"/>
      <c r="D98" s="53"/>
      <c r="E98" s="53"/>
      <c r="F98" s="53"/>
      <c r="G98" s="53"/>
      <c r="H98" s="53"/>
      <c r="I98" s="69"/>
      <c r="J98" s="69"/>
      <c r="K98" s="69"/>
      <c r="L98" s="69"/>
      <c r="M98" s="69"/>
      <c r="N98" s="62"/>
      <c r="O98" s="64"/>
      <c r="P98" s="64"/>
      <c r="Q98" s="64"/>
      <c r="R98" s="64"/>
      <c r="S98" s="64"/>
      <c r="T98" s="64"/>
      <c r="U98" s="64"/>
      <c r="V98" s="70"/>
      <c r="W98" s="70"/>
      <c r="X98" s="70"/>
      <c r="Y98" s="62"/>
      <c r="Z98" s="64"/>
      <c r="AA98" s="64"/>
      <c r="AB98" s="64"/>
      <c r="AC98" s="64"/>
      <c r="AD98" s="64"/>
      <c r="AE98" s="64"/>
      <c r="AF98" s="64"/>
      <c r="AG98" s="63"/>
      <c r="AH98" s="63"/>
      <c r="AI98" s="63"/>
      <c r="AJ98" s="62"/>
      <c r="AK98" s="64"/>
      <c r="AL98" s="64"/>
      <c r="AM98" s="64"/>
      <c r="AN98" s="64"/>
      <c r="AO98" s="64"/>
      <c r="AP98" s="64"/>
      <c r="AQ98" s="64"/>
      <c r="AR98" s="63"/>
      <c r="AS98" s="63"/>
      <c r="AT98" s="63"/>
      <c r="AU98" s="62"/>
      <c r="AV98" s="64"/>
      <c r="AW98" s="64"/>
      <c r="AX98" s="64"/>
      <c r="AY98" s="64"/>
      <c r="AZ98" s="64"/>
      <c r="BA98" s="64"/>
      <c r="BB98" s="64"/>
      <c r="BC98" s="63"/>
      <c r="BD98" s="63"/>
      <c r="BE98" s="63"/>
    </row>
    <row r="99" spans="2:57" ht="10.15" customHeight="1">
      <c r="B99" s="71"/>
      <c r="C99" s="71"/>
      <c r="D99" s="53"/>
      <c r="E99" s="53"/>
      <c r="F99" s="53"/>
      <c r="G99" s="53"/>
      <c r="H99" s="53"/>
      <c r="I99" s="65"/>
      <c r="J99" s="65"/>
      <c r="K99" s="65"/>
      <c r="L99" s="65"/>
      <c r="M99" s="65"/>
      <c r="N99" s="62"/>
      <c r="O99" s="64"/>
      <c r="P99" s="64"/>
      <c r="Q99" s="64"/>
      <c r="R99" s="64"/>
      <c r="S99" s="64"/>
      <c r="T99" s="64"/>
      <c r="U99" s="64"/>
      <c r="V99" s="70"/>
      <c r="W99" s="70"/>
      <c r="X99" s="70"/>
      <c r="Y99" s="62"/>
      <c r="Z99" s="64"/>
      <c r="AA99" s="64"/>
      <c r="AB99" s="64"/>
      <c r="AC99" s="64"/>
      <c r="AD99" s="64"/>
      <c r="AE99" s="64"/>
      <c r="AF99" s="64"/>
      <c r="AG99" s="63"/>
      <c r="AH99" s="63"/>
      <c r="AI99" s="63"/>
      <c r="AJ99" s="62"/>
      <c r="AK99" s="64"/>
      <c r="AL99" s="64"/>
      <c r="AM99" s="64"/>
      <c r="AN99" s="64"/>
      <c r="AO99" s="64"/>
      <c r="AP99" s="64"/>
      <c r="AQ99" s="64"/>
      <c r="AR99" s="63"/>
      <c r="AS99" s="63"/>
      <c r="AT99" s="63"/>
      <c r="AU99" s="62"/>
      <c r="AV99" s="64"/>
      <c r="AW99" s="64"/>
      <c r="AX99" s="64"/>
      <c r="AY99" s="64"/>
      <c r="AZ99" s="64"/>
      <c r="BA99" s="64"/>
      <c r="BB99" s="64"/>
      <c r="BC99" s="63"/>
      <c r="BD99" s="63"/>
      <c r="BE99" s="63"/>
    </row>
    <row r="100" spans="2:57" ht="10.15" customHeight="1">
      <c r="B100" s="71"/>
      <c r="C100" s="71"/>
      <c r="D100" s="53"/>
      <c r="E100" s="53"/>
      <c r="F100" s="53"/>
      <c r="G100" s="53"/>
      <c r="H100" s="53"/>
      <c r="I100" s="65"/>
      <c r="J100" s="65"/>
      <c r="K100" s="65"/>
      <c r="L100" s="65"/>
      <c r="M100" s="65"/>
      <c r="N100" s="62"/>
      <c r="O100" s="68"/>
      <c r="P100" s="68"/>
      <c r="Q100" s="68"/>
      <c r="R100" s="68"/>
      <c r="S100" s="68"/>
      <c r="T100" s="68"/>
      <c r="U100" s="68"/>
      <c r="V100" s="63"/>
      <c r="W100" s="63"/>
      <c r="X100" s="63"/>
      <c r="Y100" s="62"/>
      <c r="Z100" s="64"/>
      <c r="AA100" s="64"/>
      <c r="AB100" s="64"/>
      <c r="AC100" s="64"/>
      <c r="AD100" s="64"/>
      <c r="AE100" s="64"/>
      <c r="AF100" s="64"/>
      <c r="AG100" s="63"/>
      <c r="AH100" s="63"/>
      <c r="AI100" s="63"/>
      <c r="AJ100" s="62"/>
      <c r="AK100" s="64"/>
      <c r="AL100" s="64"/>
      <c r="AM100" s="64"/>
      <c r="AN100" s="64"/>
      <c r="AO100" s="64"/>
      <c r="AP100" s="64"/>
      <c r="AQ100" s="64"/>
      <c r="AR100" s="63"/>
      <c r="AS100" s="63"/>
      <c r="AT100" s="63"/>
      <c r="AU100" s="62"/>
      <c r="AV100" s="64"/>
      <c r="AW100" s="64"/>
      <c r="AX100" s="64"/>
      <c r="AY100" s="64"/>
      <c r="AZ100" s="64"/>
      <c r="BA100" s="64"/>
      <c r="BB100" s="64"/>
      <c r="BC100" s="63"/>
      <c r="BD100" s="63"/>
      <c r="BE100" s="63"/>
    </row>
    <row r="101" spans="2:57" ht="10.15" customHeight="1">
      <c r="B101" s="71"/>
      <c r="C101" s="71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</row>
    <row r="102" spans="2:57" ht="10.15" customHeight="1">
      <c r="B102" s="71"/>
      <c r="C102" s="71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3"/>
      <c r="R102" s="63"/>
      <c r="S102" s="63"/>
      <c r="T102" s="62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2"/>
      <c r="AI102" s="67"/>
      <c r="AJ102" s="67"/>
      <c r="AK102" s="67"/>
      <c r="AL102" s="67"/>
      <c r="AM102" s="67"/>
      <c r="AN102" s="67"/>
      <c r="AO102" s="67"/>
      <c r="AP102" s="67"/>
      <c r="AQ102" s="63"/>
      <c r="AR102" s="63"/>
      <c r="AS102" s="63"/>
      <c r="AT102" s="62"/>
      <c r="AU102" s="67"/>
      <c r="AV102" s="67"/>
      <c r="AW102" s="67"/>
      <c r="AX102" s="67"/>
      <c r="AY102" s="67"/>
      <c r="AZ102" s="67"/>
      <c r="BA102" s="67"/>
      <c r="BB102" s="67"/>
      <c r="BC102" s="66"/>
      <c r="BD102" s="66"/>
      <c r="BE102" s="66"/>
    </row>
    <row r="103" spans="2:57" ht="10.15" customHeight="1">
      <c r="B103" s="71"/>
      <c r="C103" s="71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3"/>
      <c r="R103" s="63"/>
      <c r="S103" s="63"/>
      <c r="T103" s="62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2"/>
      <c r="AI103" s="67"/>
      <c r="AJ103" s="67"/>
      <c r="AK103" s="67"/>
      <c r="AL103" s="67"/>
      <c r="AM103" s="67"/>
      <c r="AN103" s="67"/>
      <c r="AO103" s="67"/>
      <c r="AP103" s="67"/>
      <c r="AQ103" s="63"/>
      <c r="AR103" s="63"/>
      <c r="AS103" s="63"/>
      <c r="AT103" s="62"/>
      <c r="AU103" s="67"/>
      <c r="AV103" s="67"/>
      <c r="AW103" s="67"/>
      <c r="AX103" s="67"/>
      <c r="AY103" s="67"/>
      <c r="AZ103" s="67"/>
      <c r="BA103" s="67"/>
      <c r="BB103" s="67"/>
      <c r="BC103" s="66"/>
      <c r="BD103" s="66"/>
      <c r="BE103" s="66"/>
    </row>
    <row r="104" spans="2:57" ht="10.15" customHeight="1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</row>
    <row r="105" spans="2:57" ht="10.15" customHeight="1">
      <c r="B105" s="71"/>
      <c r="C105" s="71"/>
      <c r="D105" s="53"/>
      <c r="E105" s="53"/>
      <c r="F105" s="53"/>
      <c r="G105" s="53"/>
      <c r="H105" s="53"/>
      <c r="I105" s="69"/>
      <c r="J105" s="69"/>
      <c r="K105" s="69"/>
      <c r="L105" s="69"/>
      <c r="M105" s="69"/>
      <c r="N105" s="62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62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62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62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2:57" ht="10.15" customHeight="1">
      <c r="B106" s="71"/>
      <c r="C106" s="71"/>
      <c r="D106" s="53"/>
      <c r="E106" s="53"/>
      <c r="F106" s="53"/>
      <c r="G106" s="53"/>
      <c r="H106" s="53"/>
      <c r="I106" s="69"/>
      <c r="J106" s="69"/>
      <c r="K106" s="69"/>
      <c r="L106" s="69"/>
      <c r="M106" s="69"/>
      <c r="N106" s="62"/>
      <c r="O106" s="64"/>
      <c r="P106" s="64"/>
      <c r="Q106" s="64"/>
      <c r="R106" s="64"/>
      <c r="S106" s="64"/>
      <c r="T106" s="64"/>
      <c r="U106" s="64"/>
      <c r="V106" s="70"/>
      <c r="W106" s="70"/>
      <c r="X106" s="70"/>
      <c r="Y106" s="62"/>
      <c r="Z106" s="64"/>
      <c r="AA106" s="64"/>
      <c r="AB106" s="64"/>
      <c r="AC106" s="64"/>
      <c r="AD106" s="64"/>
      <c r="AE106" s="64"/>
      <c r="AF106" s="64"/>
      <c r="AG106" s="63"/>
      <c r="AH106" s="63"/>
      <c r="AI106" s="63"/>
      <c r="AJ106" s="62"/>
      <c r="AK106" s="64"/>
      <c r="AL106" s="64"/>
      <c r="AM106" s="64"/>
      <c r="AN106" s="64"/>
      <c r="AO106" s="64"/>
      <c r="AP106" s="64"/>
      <c r="AQ106" s="64"/>
      <c r="AR106" s="63"/>
      <c r="AS106" s="63"/>
      <c r="AT106" s="63"/>
      <c r="AU106" s="62"/>
      <c r="AV106" s="64"/>
      <c r="AW106" s="64"/>
      <c r="AX106" s="64"/>
      <c r="AY106" s="64"/>
      <c r="AZ106" s="64"/>
      <c r="BA106" s="64"/>
      <c r="BB106" s="64"/>
      <c r="BC106" s="63"/>
      <c r="BD106" s="63"/>
      <c r="BE106" s="63"/>
    </row>
    <row r="107" spans="2:57" ht="10.15" customHeight="1">
      <c r="B107" s="71"/>
      <c r="C107" s="71"/>
      <c r="D107" s="53"/>
      <c r="E107" s="53"/>
      <c r="F107" s="53"/>
      <c r="G107" s="53"/>
      <c r="H107" s="53"/>
      <c r="I107" s="65"/>
      <c r="J107" s="65"/>
      <c r="K107" s="65"/>
      <c r="L107" s="65"/>
      <c r="M107" s="65"/>
      <c r="N107" s="62"/>
      <c r="O107" s="64"/>
      <c r="P107" s="64"/>
      <c r="Q107" s="64"/>
      <c r="R107" s="64"/>
      <c r="S107" s="64"/>
      <c r="T107" s="64"/>
      <c r="U107" s="64"/>
      <c r="V107" s="70"/>
      <c r="W107" s="70"/>
      <c r="X107" s="70"/>
      <c r="Y107" s="62"/>
      <c r="Z107" s="64"/>
      <c r="AA107" s="64"/>
      <c r="AB107" s="64"/>
      <c r="AC107" s="64"/>
      <c r="AD107" s="64"/>
      <c r="AE107" s="64"/>
      <c r="AF107" s="64"/>
      <c r="AG107" s="63"/>
      <c r="AH107" s="63"/>
      <c r="AI107" s="63"/>
      <c r="AJ107" s="62"/>
      <c r="AK107" s="64"/>
      <c r="AL107" s="64"/>
      <c r="AM107" s="64"/>
      <c r="AN107" s="64"/>
      <c r="AO107" s="64"/>
      <c r="AP107" s="64"/>
      <c r="AQ107" s="64"/>
      <c r="AR107" s="63"/>
      <c r="AS107" s="63"/>
      <c r="AT107" s="63"/>
      <c r="AU107" s="62"/>
      <c r="AV107" s="64"/>
      <c r="AW107" s="64"/>
      <c r="AX107" s="64"/>
      <c r="AY107" s="64"/>
      <c r="AZ107" s="64"/>
      <c r="BA107" s="64"/>
      <c r="BB107" s="64"/>
      <c r="BC107" s="63"/>
      <c r="BD107" s="63"/>
      <c r="BE107" s="63"/>
    </row>
    <row r="108" spans="2:57" ht="10.15" customHeight="1">
      <c r="B108" s="71"/>
      <c r="C108" s="71"/>
      <c r="D108" s="53"/>
      <c r="E108" s="53"/>
      <c r="F108" s="53"/>
      <c r="G108" s="53"/>
      <c r="H108" s="53"/>
      <c r="I108" s="65"/>
      <c r="J108" s="65"/>
      <c r="K108" s="65"/>
      <c r="L108" s="65"/>
      <c r="M108" s="65"/>
      <c r="N108" s="62"/>
      <c r="O108" s="68"/>
      <c r="P108" s="68"/>
      <c r="Q108" s="68"/>
      <c r="R108" s="68"/>
      <c r="S108" s="68"/>
      <c r="T108" s="68"/>
      <c r="U108" s="68"/>
      <c r="V108" s="63"/>
      <c r="W108" s="63"/>
      <c r="X108" s="63"/>
      <c r="Y108" s="62"/>
      <c r="Z108" s="64"/>
      <c r="AA108" s="64"/>
      <c r="AB108" s="64"/>
      <c r="AC108" s="64"/>
      <c r="AD108" s="64"/>
      <c r="AE108" s="64"/>
      <c r="AF108" s="64"/>
      <c r="AG108" s="63"/>
      <c r="AH108" s="63"/>
      <c r="AI108" s="63"/>
      <c r="AJ108" s="62"/>
      <c r="AK108" s="64"/>
      <c r="AL108" s="64"/>
      <c r="AM108" s="64"/>
      <c r="AN108" s="64"/>
      <c r="AO108" s="64"/>
      <c r="AP108" s="64"/>
      <c r="AQ108" s="64"/>
      <c r="AR108" s="63"/>
      <c r="AS108" s="63"/>
      <c r="AT108" s="63"/>
      <c r="AU108" s="62"/>
      <c r="AV108" s="64"/>
      <c r="AW108" s="64"/>
      <c r="AX108" s="64"/>
      <c r="AY108" s="64"/>
      <c r="AZ108" s="64"/>
      <c r="BA108" s="64"/>
      <c r="BB108" s="64"/>
      <c r="BC108" s="63"/>
      <c r="BD108" s="63"/>
      <c r="BE108" s="63"/>
    </row>
    <row r="109" spans="2:57" ht="10.15" customHeight="1">
      <c r="B109" s="71"/>
      <c r="C109" s="71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</row>
    <row r="110" spans="2:57" ht="10.15" customHeight="1">
      <c r="B110" s="71"/>
      <c r="C110" s="71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3"/>
      <c r="R110" s="63"/>
      <c r="S110" s="63"/>
      <c r="T110" s="62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2"/>
      <c r="AI110" s="67"/>
      <c r="AJ110" s="67"/>
      <c r="AK110" s="67"/>
      <c r="AL110" s="67"/>
      <c r="AM110" s="67"/>
      <c r="AN110" s="67"/>
      <c r="AO110" s="67"/>
      <c r="AP110" s="67"/>
      <c r="AQ110" s="63"/>
      <c r="AR110" s="63"/>
      <c r="AS110" s="63"/>
      <c r="AT110" s="62"/>
      <c r="AU110" s="67"/>
      <c r="AV110" s="67"/>
      <c r="AW110" s="67"/>
      <c r="AX110" s="67"/>
      <c r="AY110" s="67"/>
      <c r="AZ110" s="67"/>
      <c r="BA110" s="67"/>
      <c r="BB110" s="67"/>
      <c r="BC110" s="66"/>
      <c r="BD110" s="66"/>
      <c r="BE110" s="66"/>
    </row>
    <row r="111" spans="2:57" ht="10.15" customHeight="1">
      <c r="B111" s="71"/>
      <c r="C111" s="71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3"/>
      <c r="R111" s="63"/>
      <c r="S111" s="63"/>
      <c r="T111" s="62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2"/>
      <c r="AI111" s="67"/>
      <c r="AJ111" s="67"/>
      <c r="AK111" s="67"/>
      <c r="AL111" s="67"/>
      <c r="AM111" s="67"/>
      <c r="AN111" s="67"/>
      <c r="AO111" s="67"/>
      <c r="AP111" s="67"/>
      <c r="AQ111" s="63"/>
      <c r="AR111" s="63"/>
      <c r="AS111" s="63"/>
      <c r="AT111" s="62"/>
      <c r="AU111" s="67"/>
      <c r="AV111" s="67"/>
      <c r="AW111" s="67"/>
      <c r="AX111" s="67"/>
      <c r="AY111" s="67"/>
      <c r="AZ111" s="67"/>
      <c r="BA111" s="67"/>
      <c r="BB111" s="67"/>
      <c r="BC111" s="66"/>
      <c r="BD111" s="66"/>
      <c r="BE111" s="66"/>
    </row>
    <row r="112" spans="2:57" ht="10.15" customHeight="1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</row>
    <row r="113" spans="2:57" ht="10.35" customHeight="1">
      <c r="B113" s="71"/>
      <c r="C113" s="71"/>
      <c r="D113" s="53"/>
      <c r="E113" s="53"/>
      <c r="F113" s="53"/>
      <c r="G113" s="53"/>
      <c r="H113" s="53"/>
      <c r="I113" s="69"/>
      <c r="J113" s="69"/>
      <c r="K113" s="69"/>
      <c r="L113" s="69"/>
      <c r="M113" s="69"/>
      <c r="N113" s="62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62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62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62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2:57" ht="10.35" customHeight="1">
      <c r="B114" s="71"/>
      <c r="C114" s="71"/>
      <c r="D114" s="53"/>
      <c r="E114" s="53"/>
      <c r="F114" s="53"/>
      <c r="G114" s="53"/>
      <c r="H114" s="53"/>
      <c r="I114" s="69"/>
      <c r="J114" s="69"/>
      <c r="K114" s="69"/>
      <c r="L114" s="69"/>
      <c r="M114" s="69"/>
      <c r="N114" s="62"/>
      <c r="O114" s="64"/>
      <c r="P114" s="64"/>
      <c r="Q114" s="64"/>
      <c r="R114" s="64"/>
      <c r="S114" s="64"/>
      <c r="T114" s="64"/>
      <c r="U114" s="64"/>
      <c r="V114" s="70"/>
      <c r="W114" s="70"/>
      <c r="X114" s="70"/>
      <c r="Y114" s="62"/>
      <c r="Z114" s="64"/>
      <c r="AA114" s="64"/>
      <c r="AB114" s="64"/>
      <c r="AC114" s="64"/>
      <c r="AD114" s="64"/>
      <c r="AE114" s="64"/>
      <c r="AF114" s="64"/>
      <c r="AG114" s="63"/>
      <c r="AH114" s="63"/>
      <c r="AI114" s="63"/>
      <c r="AJ114" s="62"/>
      <c r="AK114" s="64"/>
      <c r="AL114" s="64"/>
      <c r="AM114" s="64"/>
      <c r="AN114" s="64"/>
      <c r="AO114" s="64"/>
      <c r="AP114" s="64"/>
      <c r="AQ114" s="64"/>
      <c r="AR114" s="63"/>
      <c r="AS114" s="63"/>
      <c r="AT114" s="63"/>
      <c r="AU114" s="62"/>
      <c r="AV114" s="64"/>
      <c r="AW114" s="64"/>
      <c r="AX114" s="64"/>
      <c r="AY114" s="64"/>
      <c r="AZ114" s="64"/>
      <c r="BA114" s="64"/>
      <c r="BB114" s="64"/>
      <c r="BC114" s="63"/>
      <c r="BD114" s="63"/>
      <c r="BE114" s="63"/>
    </row>
    <row r="115" spans="2:57" ht="10.35" customHeight="1">
      <c r="B115" s="71"/>
      <c r="C115" s="71"/>
      <c r="D115" s="53"/>
      <c r="E115" s="53"/>
      <c r="F115" s="53"/>
      <c r="G115" s="53"/>
      <c r="H115" s="53"/>
      <c r="I115" s="65"/>
      <c r="J115" s="65"/>
      <c r="K115" s="65"/>
      <c r="L115" s="65"/>
      <c r="M115" s="65"/>
      <c r="N115" s="62"/>
      <c r="O115" s="64"/>
      <c r="P115" s="64"/>
      <c r="Q115" s="64"/>
      <c r="R115" s="64"/>
      <c r="S115" s="64"/>
      <c r="T115" s="64"/>
      <c r="U115" s="64"/>
      <c r="V115" s="70"/>
      <c r="W115" s="70"/>
      <c r="X115" s="70"/>
      <c r="Y115" s="62"/>
      <c r="Z115" s="64"/>
      <c r="AA115" s="64"/>
      <c r="AB115" s="64"/>
      <c r="AC115" s="64"/>
      <c r="AD115" s="64"/>
      <c r="AE115" s="64"/>
      <c r="AF115" s="64"/>
      <c r="AG115" s="63"/>
      <c r="AH115" s="63"/>
      <c r="AI115" s="63"/>
      <c r="AJ115" s="62"/>
      <c r="AK115" s="64"/>
      <c r="AL115" s="64"/>
      <c r="AM115" s="64"/>
      <c r="AN115" s="64"/>
      <c r="AO115" s="64"/>
      <c r="AP115" s="64"/>
      <c r="AQ115" s="64"/>
      <c r="AR115" s="63"/>
      <c r="AS115" s="63"/>
      <c r="AT115" s="63"/>
      <c r="AU115" s="62"/>
      <c r="AV115" s="64"/>
      <c r="AW115" s="64"/>
      <c r="AX115" s="64"/>
      <c r="AY115" s="64"/>
      <c r="AZ115" s="64"/>
      <c r="BA115" s="64"/>
      <c r="BB115" s="64"/>
      <c r="BC115" s="63"/>
      <c r="BD115" s="63"/>
      <c r="BE115" s="63"/>
    </row>
    <row r="116" spans="2:57" ht="10.35" customHeight="1">
      <c r="B116" s="71"/>
      <c r="C116" s="71"/>
      <c r="D116" s="53"/>
      <c r="E116" s="53"/>
      <c r="F116" s="53"/>
      <c r="G116" s="53"/>
      <c r="H116" s="53"/>
      <c r="I116" s="65"/>
      <c r="J116" s="65"/>
      <c r="K116" s="65"/>
      <c r="L116" s="65"/>
      <c r="M116" s="65"/>
      <c r="N116" s="62"/>
      <c r="O116" s="68"/>
      <c r="P116" s="68"/>
      <c r="Q116" s="68"/>
      <c r="R116" s="68"/>
      <c r="S116" s="68"/>
      <c r="T116" s="68"/>
      <c r="U116" s="68"/>
      <c r="V116" s="63"/>
      <c r="W116" s="63"/>
      <c r="X116" s="63"/>
      <c r="Y116" s="62"/>
      <c r="Z116" s="64"/>
      <c r="AA116" s="64"/>
      <c r="AB116" s="64"/>
      <c r="AC116" s="64"/>
      <c r="AD116" s="64"/>
      <c r="AE116" s="64"/>
      <c r="AF116" s="64"/>
      <c r="AG116" s="63"/>
      <c r="AH116" s="63"/>
      <c r="AI116" s="63"/>
      <c r="AJ116" s="62"/>
      <c r="AK116" s="64"/>
      <c r="AL116" s="64"/>
      <c r="AM116" s="64"/>
      <c r="AN116" s="64"/>
      <c r="AO116" s="64"/>
      <c r="AP116" s="64"/>
      <c r="AQ116" s="64"/>
      <c r="AR116" s="63"/>
      <c r="AS116" s="63"/>
      <c r="AT116" s="63"/>
      <c r="AU116" s="62"/>
      <c r="AV116" s="64"/>
      <c r="AW116" s="64"/>
      <c r="AX116" s="64"/>
      <c r="AY116" s="64"/>
      <c r="AZ116" s="64"/>
      <c r="BA116" s="64"/>
      <c r="BB116" s="64"/>
      <c r="BC116" s="63"/>
      <c r="BD116" s="63"/>
      <c r="BE116" s="63"/>
    </row>
    <row r="117" spans="2:57" ht="10.35" customHeight="1">
      <c r="B117" s="71"/>
      <c r="C117" s="71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</row>
    <row r="118" spans="2:57" ht="10.35" customHeight="1">
      <c r="B118" s="71"/>
      <c r="C118" s="71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3"/>
      <c r="R118" s="63"/>
      <c r="S118" s="63"/>
      <c r="T118" s="62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2"/>
      <c r="AI118" s="67"/>
      <c r="AJ118" s="67"/>
      <c r="AK118" s="67"/>
      <c r="AL118" s="67"/>
      <c r="AM118" s="67"/>
      <c r="AN118" s="67"/>
      <c r="AO118" s="67"/>
      <c r="AP118" s="67"/>
      <c r="AQ118" s="63"/>
      <c r="AR118" s="63"/>
      <c r="AS118" s="63"/>
      <c r="AT118" s="62"/>
      <c r="AU118" s="67"/>
      <c r="AV118" s="67"/>
      <c r="AW118" s="67"/>
      <c r="AX118" s="67"/>
      <c r="AY118" s="67"/>
      <c r="AZ118" s="67"/>
      <c r="BA118" s="67"/>
      <c r="BB118" s="67"/>
      <c r="BC118" s="66"/>
      <c r="BD118" s="66"/>
      <c r="BE118" s="66"/>
    </row>
    <row r="119" spans="2:57" ht="10.35" customHeight="1">
      <c r="B119" s="71"/>
      <c r="C119" s="71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3"/>
      <c r="R119" s="63"/>
      <c r="S119" s="63"/>
      <c r="T119" s="62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2"/>
      <c r="AI119" s="67"/>
      <c r="AJ119" s="67"/>
      <c r="AK119" s="67"/>
      <c r="AL119" s="67"/>
      <c r="AM119" s="67"/>
      <c r="AN119" s="67"/>
      <c r="AO119" s="67"/>
      <c r="AP119" s="67"/>
      <c r="AQ119" s="63"/>
      <c r="AR119" s="63"/>
      <c r="AS119" s="63"/>
      <c r="AT119" s="62"/>
      <c r="AU119" s="67"/>
      <c r="AV119" s="67"/>
      <c r="AW119" s="67"/>
      <c r="AX119" s="67"/>
      <c r="AY119" s="67"/>
      <c r="AZ119" s="67"/>
      <c r="BA119" s="67"/>
      <c r="BB119" s="67"/>
      <c r="BC119" s="66"/>
      <c r="BD119" s="66"/>
      <c r="BE119" s="66"/>
    </row>
    <row r="120" spans="2:57" ht="10.35" customHeight="1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</row>
    <row r="121" spans="2:57" ht="10.35" customHeight="1">
      <c r="B121" s="71"/>
      <c r="C121" s="71"/>
      <c r="D121" s="53"/>
      <c r="E121" s="53"/>
      <c r="F121" s="53"/>
      <c r="G121" s="53"/>
      <c r="H121" s="53"/>
      <c r="I121" s="69"/>
      <c r="J121" s="69"/>
      <c r="K121" s="69"/>
      <c r="L121" s="69"/>
      <c r="M121" s="69"/>
      <c r="N121" s="62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62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62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62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2:57" ht="10.35" customHeight="1">
      <c r="B122" s="71"/>
      <c r="C122" s="71"/>
      <c r="D122" s="53"/>
      <c r="E122" s="53"/>
      <c r="F122" s="53"/>
      <c r="G122" s="53"/>
      <c r="H122" s="53"/>
      <c r="I122" s="69"/>
      <c r="J122" s="69"/>
      <c r="K122" s="69"/>
      <c r="L122" s="69"/>
      <c r="M122" s="69"/>
      <c r="N122" s="62"/>
      <c r="O122" s="64"/>
      <c r="P122" s="64"/>
      <c r="Q122" s="64"/>
      <c r="R122" s="64"/>
      <c r="S122" s="64"/>
      <c r="T122" s="64"/>
      <c r="U122" s="64"/>
      <c r="V122" s="70"/>
      <c r="W122" s="70"/>
      <c r="X122" s="70"/>
      <c r="Y122" s="62"/>
      <c r="Z122" s="64"/>
      <c r="AA122" s="64"/>
      <c r="AB122" s="64"/>
      <c r="AC122" s="64"/>
      <c r="AD122" s="64"/>
      <c r="AE122" s="64"/>
      <c r="AF122" s="64"/>
      <c r="AG122" s="63"/>
      <c r="AH122" s="63"/>
      <c r="AI122" s="63"/>
      <c r="AJ122" s="62"/>
      <c r="AK122" s="64"/>
      <c r="AL122" s="64"/>
      <c r="AM122" s="64"/>
      <c r="AN122" s="64"/>
      <c r="AO122" s="64"/>
      <c r="AP122" s="64"/>
      <c r="AQ122" s="64"/>
      <c r="AR122" s="63"/>
      <c r="AS122" s="63"/>
      <c r="AT122" s="63"/>
      <c r="AU122" s="62"/>
      <c r="AV122" s="64"/>
      <c r="AW122" s="64"/>
      <c r="AX122" s="64"/>
      <c r="AY122" s="64"/>
      <c r="AZ122" s="64"/>
      <c r="BA122" s="64"/>
      <c r="BB122" s="64"/>
      <c r="BC122" s="63"/>
      <c r="BD122" s="63"/>
      <c r="BE122" s="63"/>
    </row>
    <row r="123" spans="2:57" ht="10.35" customHeight="1">
      <c r="B123" s="71"/>
      <c r="C123" s="71"/>
      <c r="D123" s="53"/>
      <c r="E123" s="53"/>
      <c r="F123" s="53"/>
      <c r="G123" s="53"/>
      <c r="H123" s="53"/>
      <c r="I123" s="65"/>
      <c r="J123" s="65"/>
      <c r="K123" s="65"/>
      <c r="L123" s="65"/>
      <c r="M123" s="65"/>
      <c r="N123" s="62"/>
      <c r="O123" s="64"/>
      <c r="P123" s="64"/>
      <c r="Q123" s="64"/>
      <c r="R123" s="64"/>
      <c r="S123" s="64"/>
      <c r="T123" s="64"/>
      <c r="U123" s="64"/>
      <c r="V123" s="70"/>
      <c r="W123" s="70"/>
      <c r="X123" s="70"/>
      <c r="Y123" s="62"/>
      <c r="Z123" s="64"/>
      <c r="AA123" s="64"/>
      <c r="AB123" s="64"/>
      <c r="AC123" s="64"/>
      <c r="AD123" s="64"/>
      <c r="AE123" s="64"/>
      <c r="AF123" s="64"/>
      <c r="AG123" s="63"/>
      <c r="AH123" s="63"/>
      <c r="AI123" s="63"/>
      <c r="AJ123" s="62"/>
      <c r="AK123" s="64"/>
      <c r="AL123" s="64"/>
      <c r="AM123" s="64"/>
      <c r="AN123" s="64"/>
      <c r="AO123" s="64"/>
      <c r="AP123" s="64"/>
      <c r="AQ123" s="64"/>
      <c r="AR123" s="63"/>
      <c r="AS123" s="63"/>
      <c r="AT123" s="63"/>
      <c r="AU123" s="62"/>
      <c r="AV123" s="64"/>
      <c r="AW123" s="64"/>
      <c r="AX123" s="64"/>
      <c r="AY123" s="64"/>
      <c r="AZ123" s="64"/>
      <c r="BA123" s="64"/>
      <c r="BB123" s="64"/>
      <c r="BC123" s="63"/>
      <c r="BD123" s="63"/>
      <c r="BE123" s="63"/>
    </row>
    <row r="124" spans="2:57" ht="10.35" customHeight="1">
      <c r="B124" s="71"/>
      <c r="C124" s="71"/>
      <c r="D124" s="53"/>
      <c r="E124" s="53"/>
      <c r="F124" s="53"/>
      <c r="G124" s="53"/>
      <c r="H124" s="53"/>
      <c r="I124" s="65"/>
      <c r="J124" s="65"/>
      <c r="K124" s="65"/>
      <c r="L124" s="65"/>
      <c r="M124" s="65"/>
      <c r="N124" s="62"/>
      <c r="O124" s="68"/>
      <c r="P124" s="68"/>
      <c r="Q124" s="68"/>
      <c r="R124" s="68"/>
      <c r="S124" s="68"/>
      <c r="T124" s="68"/>
      <c r="U124" s="68"/>
      <c r="V124" s="63"/>
      <c r="W124" s="63"/>
      <c r="X124" s="63"/>
      <c r="Y124" s="62"/>
      <c r="Z124" s="64"/>
      <c r="AA124" s="64"/>
      <c r="AB124" s="64"/>
      <c r="AC124" s="64"/>
      <c r="AD124" s="64"/>
      <c r="AE124" s="64"/>
      <c r="AF124" s="64"/>
      <c r="AG124" s="63"/>
      <c r="AH124" s="63"/>
      <c r="AI124" s="63"/>
      <c r="AJ124" s="62"/>
      <c r="AK124" s="64"/>
      <c r="AL124" s="64"/>
      <c r="AM124" s="64"/>
      <c r="AN124" s="64"/>
      <c r="AO124" s="64"/>
      <c r="AP124" s="64"/>
      <c r="AQ124" s="64"/>
      <c r="AR124" s="63"/>
      <c r="AS124" s="63"/>
      <c r="AT124" s="63"/>
      <c r="AU124" s="62"/>
      <c r="AV124" s="64"/>
      <c r="AW124" s="64"/>
      <c r="AX124" s="64"/>
      <c r="AY124" s="64"/>
      <c r="AZ124" s="64"/>
      <c r="BA124" s="64"/>
      <c r="BB124" s="64"/>
      <c r="BC124" s="63"/>
      <c r="BD124" s="63"/>
      <c r="BE124" s="63"/>
    </row>
    <row r="125" spans="2:57" ht="10.35" customHeight="1">
      <c r="B125" s="71"/>
      <c r="C125" s="71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</row>
    <row r="126" spans="2:57" ht="10.35" customHeight="1">
      <c r="B126" s="71"/>
      <c r="C126" s="71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3"/>
      <c r="R126" s="63"/>
      <c r="S126" s="63"/>
      <c r="T126" s="62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2"/>
      <c r="AI126" s="67"/>
      <c r="AJ126" s="67"/>
      <c r="AK126" s="67"/>
      <c r="AL126" s="67"/>
      <c r="AM126" s="67"/>
      <c r="AN126" s="67"/>
      <c r="AO126" s="67"/>
      <c r="AP126" s="67"/>
      <c r="AQ126" s="63"/>
      <c r="AR126" s="63"/>
      <c r="AS126" s="63"/>
      <c r="AT126" s="62"/>
      <c r="AU126" s="67"/>
      <c r="AV126" s="67"/>
      <c r="AW126" s="67"/>
      <c r="AX126" s="67"/>
      <c r="AY126" s="67"/>
      <c r="AZ126" s="67"/>
      <c r="BA126" s="67"/>
      <c r="BB126" s="67"/>
      <c r="BC126" s="66"/>
      <c r="BD126" s="66"/>
      <c r="BE126" s="66"/>
    </row>
    <row r="127" spans="2:57" ht="10.35" customHeight="1">
      <c r="B127" s="71"/>
      <c r="C127" s="71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3"/>
      <c r="R127" s="63"/>
      <c r="S127" s="63"/>
      <c r="T127" s="62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2"/>
      <c r="AI127" s="67"/>
      <c r="AJ127" s="67"/>
      <c r="AK127" s="67"/>
      <c r="AL127" s="67"/>
      <c r="AM127" s="67"/>
      <c r="AN127" s="67"/>
      <c r="AO127" s="67"/>
      <c r="AP127" s="67"/>
      <c r="AQ127" s="63"/>
      <c r="AR127" s="63"/>
      <c r="AS127" s="63"/>
      <c r="AT127" s="62"/>
      <c r="AU127" s="67"/>
      <c r="AV127" s="67"/>
      <c r="AW127" s="67"/>
      <c r="AX127" s="67"/>
      <c r="AY127" s="67"/>
      <c r="AZ127" s="67"/>
      <c r="BA127" s="67"/>
      <c r="BB127" s="67"/>
      <c r="BC127" s="66"/>
      <c r="BD127" s="66"/>
      <c r="BE127" s="66"/>
    </row>
    <row r="128" spans="2:57" ht="10.35" customHeight="1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</row>
    <row r="129" spans="2:57" ht="10.35" customHeight="1">
      <c r="B129" s="71"/>
      <c r="C129" s="71"/>
      <c r="D129" s="53"/>
      <c r="E129" s="53"/>
      <c r="F129" s="53"/>
      <c r="G129" s="53"/>
      <c r="H129" s="53"/>
      <c r="I129" s="69"/>
      <c r="J129" s="69"/>
      <c r="K129" s="69"/>
      <c r="L129" s="69"/>
      <c r="M129" s="69"/>
      <c r="N129" s="62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62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62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62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2:57" ht="10.35" customHeight="1">
      <c r="B130" s="71"/>
      <c r="C130" s="71"/>
      <c r="D130" s="53"/>
      <c r="E130" s="53"/>
      <c r="F130" s="53"/>
      <c r="G130" s="53"/>
      <c r="H130" s="53"/>
      <c r="I130" s="69"/>
      <c r="J130" s="69"/>
      <c r="K130" s="69"/>
      <c r="L130" s="69"/>
      <c r="M130" s="69"/>
      <c r="N130" s="62"/>
      <c r="O130" s="64"/>
      <c r="P130" s="64"/>
      <c r="Q130" s="64"/>
      <c r="R130" s="64"/>
      <c r="S130" s="64"/>
      <c r="T130" s="64"/>
      <c r="U130" s="64"/>
      <c r="V130" s="70"/>
      <c r="W130" s="70"/>
      <c r="X130" s="70"/>
      <c r="Y130" s="62"/>
      <c r="Z130" s="64"/>
      <c r="AA130" s="64"/>
      <c r="AB130" s="64"/>
      <c r="AC130" s="64"/>
      <c r="AD130" s="64"/>
      <c r="AE130" s="64"/>
      <c r="AF130" s="64"/>
      <c r="AG130" s="63"/>
      <c r="AH130" s="63"/>
      <c r="AI130" s="63"/>
      <c r="AJ130" s="62"/>
      <c r="AK130" s="64"/>
      <c r="AL130" s="64"/>
      <c r="AM130" s="64"/>
      <c r="AN130" s="64"/>
      <c r="AO130" s="64"/>
      <c r="AP130" s="64"/>
      <c r="AQ130" s="64"/>
      <c r="AR130" s="63"/>
      <c r="AS130" s="63"/>
      <c r="AT130" s="63"/>
      <c r="AU130" s="62"/>
      <c r="AV130" s="64"/>
      <c r="AW130" s="64"/>
      <c r="AX130" s="64"/>
      <c r="AY130" s="64"/>
      <c r="AZ130" s="64"/>
      <c r="BA130" s="64"/>
      <c r="BB130" s="64"/>
      <c r="BC130" s="63"/>
      <c r="BD130" s="63"/>
      <c r="BE130" s="63"/>
    </row>
    <row r="131" spans="2:57" ht="10.35" customHeight="1">
      <c r="B131" s="71"/>
      <c r="C131" s="71"/>
      <c r="D131" s="53"/>
      <c r="E131" s="53"/>
      <c r="F131" s="53"/>
      <c r="G131" s="53"/>
      <c r="H131" s="53"/>
      <c r="I131" s="65"/>
      <c r="J131" s="65"/>
      <c r="K131" s="65"/>
      <c r="L131" s="65"/>
      <c r="M131" s="65"/>
      <c r="N131" s="62"/>
      <c r="O131" s="64"/>
      <c r="P131" s="64"/>
      <c r="Q131" s="64"/>
      <c r="R131" s="64"/>
      <c r="S131" s="64"/>
      <c r="T131" s="64"/>
      <c r="U131" s="64"/>
      <c r="V131" s="70"/>
      <c r="W131" s="70"/>
      <c r="X131" s="70"/>
      <c r="Y131" s="62"/>
      <c r="Z131" s="64"/>
      <c r="AA131" s="64"/>
      <c r="AB131" s="64"/>
      <c r="AC131" s="64"/>
      <c r="AD131" s="64"/>
      <c r="AE131" s="64"/>
      <c r="AF131" s="64"/>
      <c r="AG131" s="63"/>
      <c r="AH131" s="63"/>
      <c r="AI131" s="63"/>
      <c r="AJ131" s="62"/>
      <c r="AK131" s="64"/>
      <c r="AL131" s="64"/>
      <c r="AM131" s="64"/>
      <c r="AN131" s="64"/>
      <c r="AO131" s="64"/>
      <c r="AP131" s="64"/>
      <c r="AQ131" s="64"/>
      <c r="AR131" s="63"/>
      <c r="AS131" s="63"/>
      <c r="AT131" s="63"/>
      <c r="AU131" s="62"/>
      <c r="AV131" s="64"/>
      <c r="AW131" s="64"/>
      <c r="AX131" s="64"/>
      <c r="AY131" s="64"/>
      <c r="AZ131" s="64"/>
      <c r="BA131" s="64"/>
      <c r="BB131" s="64"/>
      <c r="BC131" s="63"/>
      <c r="BD131" s="63"/>
      <c r="BE131" s="63"/>
    </row>
    <row r="132" spans="2:57" ht="10.35" customHeight="1">
      <c r="B132" s="71"/>
      <c r="C132" s="71"/>
      <c r="D132" s="53"/>
      <c r="E132" s="53"/>
      <c r="F132" s="53"/>
      <c r="G132" s="53"/>
      <c r="H132" s="53"/>
      <c r="I132" s="65"/>
      <c r="J132" s="65"/>
      <c r="K132" s="65"/>
      <c r="L132" s="65"/>
      <c r="M132" s="65"/>
      <c r="N132" s="62"/>
      <c r="O132" s="68"/>
      <c r="P132" s="68"/>
      <c r="Q132" s="68"/>
      <c r="R132" s="68"/>
      <c r="S132" s="68"/>
      <c r="T132" s="68"/>
      <c r="U132" s="68"/>
      <c r="V132" s="63"/>
      <c r="W132" s="63"/>
      <c r="X132" s="63"/>
      <c r="Y132" s="62"/>
      <c r="Z132" s="64"/>
      <c r="AA132" s="64"/>
      <c r="AB132" s="64"/>
      <c r="AC132" s="64"/>
      <c r="AD132" s="64"/>
      <c r="AE132" s="64"/>
      <c r="AF132" s="64"/>
      <c r="AG132" s="63"/>
      <c r="AH132" s="63"/>
      <c r="AI132" s="63"/>
      <c r="AJ132" s="62"/>
      <c r="AK132" s="64"/>
      <c r="AL132" s="64"/>
      <c r="AM132" s="64"/>
      <c r="AN132" s="64"/>
      <c r="AO132" s="64"/>
      <c r="AP132" s="64"/>
      <c r="AQ132" s="64"/>
      <c r="AR132" s="63"/>
      <c r="AS132" s="63"/>
      <c r="AT132" s="63"/>
      <c r="AU132" s="62"/>
      <c r="AV132" s="64"/>
      <c r="AW132" s="64"/>
      <c r="AX132" s="64"/>
      <c r="AY132" s="64"/>
      <c r="AZ132" s="64"/>
      <c r="BA132" s="64"/>
      <c r="BB132" s="64"/>
      <c r="BC132" s="63"/>
      <c r="BD132" s="63"/>
      <c r="BE132" s="63"/>
    </row>
    <row r="133" spans="2:57" ht="10.35" customHeight="1">
      <c r="B133" s="71"/>
      <c r="C133" s="71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</row>
    <row r="134" spans="2:57" ht="10.35" customHeight="1">
      <c r="B134" s="71"/>
      <c r="C134" s="71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3"/>
      <c r="R134" s="63"/>
      <c r="S134" s="63"/>
      <c r="T134" s="62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2"/>
      <c r="AI134" s="67"/>
      <c r="AJ134" s="67"/>
      <c r="AK134" s="67"/>
      <c r="AL134" s="67"/>
      <c r="AM134" s="67"/>
      <c r="AN134" s="67"/>
      <c r="AO134" s="67"/>
      <c r="AP134" s="67"/>
      <c r="AQ134" s="63"/>
      <c r="AR134" s="63"/>
      <c r="AS134" s="63"/>
      <c r="AT134" s="62"/>
      <c r="AU134" s="67"/>
      <c r="AV134" s="67"/>
      <c r="AW134" s="67"/>
      <c r="AX134" s="67"/>
      <c r="AY134" s="67"/>
      <c r="AZ134" s="67"/>
      <c r="BA134" s="67"/>
      <c r="BB134" s="67"/>
      <c r="BC134" s="66"/>
      <c r="BD134" s="66"/>
      <c r="BE134" s="66"/>
    </row>
    <row r="135" spans="2:57" ht="10.35" customHeight="1">
      <c r="B135" s="71"/>
      <c r="C135" s="71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3"/>
      <c r="R135" s="63"/>
      <c r="S135" s="63"/>
      <c r="T135" s="62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2"/>
      <c r="AI135" s="67"/>
      <c r="AJ135" s="67"/>
      <c r="AK135" s="67"/>
      <c r="AL135" s="67"/>
      <c r="AM135" s="67"/>
      <c r="AN135" s="67"/>
      <c r="AO135" s="67"/>
      <c r="AP135" s="67"/>
      <c r="AQ135" s="63"/>
      <c r="AR135" s="63"/>
      <c r="AS135" s="63"/>
      <c r="AT135" s="62"/>
      <c r="AU135" s="67"/>
      <c r="AV135" s="67"/>
      <c r="AW135" s="67"/>
      <c r="AX135" s="67"/>
      <c r="AY135" s="67"/>
      <c r="AZ135" s="67"/>
      <c r="BA135" s="67"/>
      <c r="BB135" s="67"/>
      <c r="BC135" s="66"/>
      <c r="BD135" s="66"/>
      <c r="BE135" s="66"/>
    </row>
    <row r="136" spans="2:57" ht="10.35" customHeight="1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</row>
    <row r="137" spans="2:57" ht="10.35" customHeight="1">
      <c r="B137" s="71"/>
      <c r="C137" s="71"/>
      <c r="D137" s="53"/>
      <c r="E137" s="53"/>
      <c r="F137" s="53"/>
      <c r="G137" s="53"/>
      <c r="H137" s="53"/>
      <c r="I137" s="69"/>
      <c r="J137" s="69"/>
      <c r="K137" s="69"/>
      <c r="L137" s="69"/>
      <c r="M137" s="69"/>
      <c r="N137" s="62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62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62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62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2:57" ht="10.35" customHeight="1">
      <c r="B138" s="71"/>
      <c r="C138" s="71"/>
      <c r="D138" s="53"/>
      <c r="E138" s="53"/>
      <c r="F138" s="53"/>
      <c r="G138" s="53"/>
      <c r="H138" s="53"/>
      <c r="I138" s="69"/>
      <c r="J138" s="69"/>
      <c r="K138" s="69"/>
      <c r="L138" s="69"/>
      <c r="M138" s="69"/>
      <c r="N138" s="62"/>
      <c r="O138" s="64"/>
      <c r="P138" s="64"/>
      <c r="Q138" s="64"/>
      <c r="R138" s="64"/>
      <c r="S138" s="64"/>
      <c r="T138" s="64"/>
      <c r="U138" s="64"/>
      <c r="V138" s="70"/>
      <c r="W138" s="70"/>
      <c r="X138" s="70"/>
      <c r="Y138" s="62"/>
      <c r="Z138" s="64"/>
      <c r="AA138" s="64"/>
      <c r="AB138" s="64"/>
      <c r="AC138" s="64"/>
      <c r="AD138" s="64"/>
      <c r="AE138" s="64"/>
      <c r="AF138" s="64"/>
      <c r="AG138" s="63"/>
      <c r="AH138" s="63"/>
      <c r="AI138" s="63"/>
      <c r="AJ138" s="62"/>
      <c r="AK138" s="64"/>
      <c r="AL138" s="64"/>
      <c r="AM138" s="64"/>
      <c r="AN138" s="64"/>
      <c r="AO138" s="64"/>
      <c r="AP138" s="64"/>
      <c r="AQ138" s="64"/>
      <c r="AR138" s="63"/>
      <c r="AS138" s="63"/>
      <c r="AT138" s="63"/>
      <c r="AU138" s="62"/>
      <c r="AV138" s="64"/>
      <c r="AW138" s="64"/>
      <c r="AX138" s="64"/>
      <c r="AY138" s="64"/>
      <c r="AZ138" s="64"/>
      <c r="BA138" s="64"/>
      <c r="BB138" s="64"/>
      <c r="BC138" s="63"/>
      <c r="BD138" s="63"/>
      <c r="BE138" s="63"/>
    </row>
    <row r="139" spans="2:57" ht="10.35" customHeight="1">
      <c r="B139" s="71"/>
      <c r="C139" s="71"/>
      <c r="D139" s="53"/>
      <c r="E139" s="53"/>
      <c r="F139" s="53"/>
      <c r="G139" s="53"/>
      <c r="H139" s="53"/>
      <c r="I139" s="65"/>
      <c r="J139" s="65"/>
      <c r="K139" s="65"/>
      <c r="L139" s="65"/>
      <c r="M139" s="65"/>
      <c r="N139" s="62"/>
      <c r="O139" s="64"/>
      <c r="P139" s="64"/>
      <c r="Q139" s="64"/>
      <c r="R139" s="64"/>
      <c r="S139" s="64"/>
      <c r="T139" s="64"/>
      <c r="U139" s="64"/>
      <c r="V139" s="70"/>
      <c r="W139" s="70"/>
      <c r="X139" s="70"/>
      <c r="Y139" s="62"/>
      <c r="Z139" s="64"/>
      <c r="AA139" s="64"/>
      <c r="AB139" s="64"/>
      <c r="AC139" s="64"/>
      <c r="AD139" s="64"/>
      <c r="AE139" s="64"/>
      <c r="AF139" s="64"/>
      <c r="AG139" s="63"/>
      <c r="AH139" s="63"/>
      <c r="AI139" s="63"/>
      <c r="AJ139" s="62"/>
      <c r="AK139" s="64"/>
      <c r="AL139" s="64"/>
      <c r="AM139" s="64"/>
      <c r="AN139" s="64"/>
      <c r="AO139" s="64"/>
      <c r="AP139" s="64"/>
      <c r="AQ139" s="64"/>
      <c r="AR139" s="63"/>
      <c r="AS139" s="63"/>
      <c r="AT139" s="63"/>
      <c r="AU139" s="62"/>
      <c r="AV139" s="64"/>
      <c r="AW139" s="64"/>
      <c r="AX139" s="64"/>
      <c r="AY139" s="64"/>
      <c r="AZ139" s="64"/>
      <c r="BA139" s="64"/>
      <c r="BB139" s="64"/>
      <c r="BC139" s="63"/>
      <c r="BD139" s="63"/>
      <c r="BE139" s="63"/>
    </row>
    <row r="140" spans="2:57" ht="10.35" customHeight="1">
      <c r="B140" s="71"/>
      <c r="C140" s="71"/>
      <c r="D140" s="53"/>
      <c r="E140" s="53"/>
      <c r="F140" s="53"/>
      <c r="G140" s="53"/>
      <c r="H140" s="53"/>
      <c r="I140" s="65"/>
      <c r="J140" s="65"/>
      <c r="K140" s="65"/>
      <c r="L140" s="65"/>
      <c r="M140" s="65"/>
      <c r="N140" s="62"/>
      <c r="O140" s="68"/>
      <c r="P140" s="68"/>
      <c r="Q140" s="68"/>
      <c r="R140" s="68"/>
      <c r="S140" s="68"/>
      <c r="T140" s="68"/>
      <c r="U140" s="68"/>
      <c r="V140" s="63"/>
      <c r="W140" s="63"/>
      <c r="X140" s="63"/>
      <c r="Y140" s="62"/>
      <c r="Z140" s="64"/>
      <c r="AA140" s="64"/>
      <c r="AB140" s="64"/>
      <c r="AC140" s="64"/>
      <c r="AD140" s="64"/>
      <c r="AE140" s="64"/>
      <c r="AF140" s="64"/>
      <c r="AG140" s="63"/>
      <c r="AH140" s="63"/>
      <c r="AI140" s="63"/>
      <c r="AJ140" s="62"/>
      <c r="AK140" s="64"/>
      <c r="AL140" s="64"/>
      <c r="AM140" s="64"/>
      <c r="AN140" s="64"/>
      <c r="AO140" s="64"/>
      <c r="AP140" s="64"/>
      <c r="AQ140" s="64"/>
      <c r="AR140" s="63"/>
      <c r="AS140" s="63"/>
      <c r="AT140" s="63"/>
      <c r="AU140" s="62"/>
      <c r="AV140" s="64"/>
      <c r="AW140" s="64"/>
      <c r="AX140" s="64"/>
      <c r="AY140" s="64"/>
      <c r="AZ140" s="64"/>
      <c r="BA140" s="64"/>
      <c r="BB140" s="64"/>
      <c r="BC140" s="63"/>
      <c r="BD140" s="63"/>
      <c r="BE140" s="63"/>
    </row>
    <row r="141" spans="2:57" ht="10.35" customHeight="1">
      <c r="B141" s="71"/>
      <c r="C141" s="71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</row>
    <row r="142" spans="2:57" ht="10.35" customHeight="1">
      <c r="B142" s="71"/>
      <c r="C142" s="71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3"/>
      <c r="R142" s="63"/>
      <c r="S142" s="63"/>
      <c r="T142" s="62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2"/>
      <c r="AI142" s="67"/>
      <c r="AJ142" s="67"/>
      <c r="AK142" s="67"/>
      <c r="AL142" s="67"/>
      <c r="AM142" s="67"/>
      <c r="AN142" s="67"/>
      <c r="AO142" s="67"/>
      <c r="AP142" s="67"/>
      <c r="AQ142" s="63"/>
      <c r="AR142" s="63"/>
      <c r="AS142" s="63"/>
      <c r="AT142" s="62"/>
      <c r="AU142" s="67"/>
      <c r="AV142" s="67"/>
      <c r="AW142" s="67"/>
      <c r="AX142" s="67"/>
      <c r="AY142" s="67"/>
      <c r="AZ142" s="67"/>
      <c r="BA142" s="67"/>
      <c r="BB142" s="67"/>
      <c r="BC142" s="66"/>
      <c r="BD142" s="66"/>
      <c r="BE142" s="66"/>
    </row>
    <row r="143" spans="2:57" ht="10.35" customHeight="1">
      <c r="B143" s="71"/>
      <c r="C143" s="71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3"/>
      <c r="R143" s="63"/>
      <c r="S143" s="63"/>
      <c r="T143" s="62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2"/>
      <c r="AI143" s="67"/>
      <c r="AJ143" s="67"/>
      <c r="AK143" s="67"/>
      <c r="AL143" s="67"/>
      <c r="AM143" s="67"/>
      <c r="AN143" s="67"/>
      <c r="AO143" s="67"/>
      <c r="AP143" s="67"/>
      <c r="AQ143" s="63"/>
      <c r="AR143" s="63"/>
      <c r="AS143" s="63"/>
      <c r="AT143" s="62"/>
      <c r="AU143" s="67"/>
      <c r="AV143" s="67"/>
      <c r="AW143" s="67"/>
      <c r="AX143" s="67"/>
      <c r="AY143" s="67"/>
      <c r="AZ143" s="67"/>
      <c r="BA143" s="67"/>
      <c r="BB143" s="67"/>
      <c r="BC143" s="66"/>
      <c r="BD143" s="66"/>
      <c r="BE143" s="66"/>
    </row>
    <row r="144" spans="2:57" ht="10.35" customHeight="1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</row>
    <row r="145" spans="2:57" ht="10.35" customHeight="1">
      <c r="B145" s="71"/>
      <c r="C145" s="71"/>
      <c r="D145" s="53"/>
      <c r="E145" s="53"/>
      <c r="F145" s="53"/>
      <c r="G145" s="53"/>
      <c r="H145" s="53"/>
      <c r="I145" s="69"/>
      <c r="J145" s="69"/>
      <c r="K145" s="69"/>
      <c r="L145" s="69"/>
      <c r="M145" s="69"/>
      <c r="N145" s="62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62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62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62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2:57" ht="10.35" customHeight="1">
      <c r="B146" s="71"/>
      <c r="C146" s="71"/>
      <c r="D146" s="53"/>
      <c r="E146" s="53"/>
      <c r="F146" s="53"/>
      <c r="G146" s="53"/>
      <c r="H146" s="53"/>
      <c r="I146" s="69"/>
      <c r="J146" s="69"/>
      <c r="K146" s="69"/>
      <c r="L146" s="69"/>
      <c r="M146" s="69"/>
      <c r="N146" s="62"/>
      <c r="O146" s="64"/>
      <c r="P146" s="64"/>
      <c r="Q146" s="64"/>
      <c r="R146" s="64"/>
      <c r="S146" s="64"/>
      <c r="T146" s="64"/>
      <c r="U146" s="64"/>
      <c r="V146" s="70"/>
      <c r="W146" s="70"/>
      <c r="X146" s="70"/>
      <c r="Y146" s="62"/>
      <c r="Z146" s="64"/>
      <c r="AA146" s="64"/>
      <c r="AB146" s="64"/>
      <c r="AC146" s="64"/>
      <c r="AD146" s="64"/>
      <c r="AE146" s="64"/>
      <c r="AF146" s="64"/>
      <c r="AG146" s="63"/>
      <c r="AH146" s="63"/>
      <c r="AI146" s="63"/>
      <c r="AJ146" s="62"/>
      <c r="AK146" s="64"/>
      <c r="AL146" s="64"/>
      <c r="AM146" s="64"/>
      <c r="AN146" s="64"/>
      <c r="AO146" s="64"/>
      <c r="AP146" s="64"/>
      <c r="AQ146" s="64"/>
      <c r="AR146" s="63"/>
      <c r="AS146" s="63"/>
      <c r="AT146" s="63"/>
      <c r="AU146" s="62"/>
      <c r="AV146" s="64"/>
      <c r="AW146" s="64"/>
      <c r="AX146" s="64"/>
      <c r="AY146" s="64"/>
      <c r="AZ146" s="64"/>
      <c r="BA146" s="64"/>
      <c r="BB146" s="64"/>
      <c r="BC146" s="63"/>
      <c r="BD146" s="63"/>
      <c r="BE146" s="63"/>
    </row>
    <row r="147" spans="2:57" ht="10.35" customHeight="1">
      <c r="B147" s="71"/>
      <c r="C147" s="71"/>
      <c r="D147" s="53"/>
      <c r="E147" s="53"/>
      <c r="F147" s="53"/>
      <c r="G147" s="53"/>
      <c r="H147" s="53"/>
      <c r="I147" s="65"/>
      <c r="J147" s="65"/>
      <c r="K147" s="65"/>
      <c r="L147" s="65"/>
      <c r="M147" s="65"/>
      <c r="N147" s="62"/>
      <c r="O147" s="64"/>
      <c r="P147" s="64"/>
      <c r="Q147" s="64"/>
      <c r="R147" s="64"/>
      <c r="S147" s="64"/>
      <c r="T147" s="64"/>
      <c r="U147" s="64"/>
      <c r="V147" s="70"/>
      <c r="W147" s="70"/>
      <c r="X147" s="70"/>
      <c r="Y147" s="62"/>
      <c r="Z147" s="64"/>
      <c r="AA147" s="64"/>
      <c r="AB147" s="64"/>
      <c r="AC147" s="64"/>
      <c r="AD147" s="64"/>
      <c r="AE147" s="64"/>
      <c r="AF147" s="64"/>
      <c r="AG147" s="63"/>
      <c r="AH147" s="63"/>
      <c r="AI147" s="63"/>
      <c r="AJ147" s="62"/>
      <c r="AK147" s="64"/>
      <c r="AL147" s="64"/>
      <c r="AM147" s="64"/>
      <c r="AN147" s="64"/>
      <c r="AO147" s="64"/>
      <c r="AP147" s="64"/>
      <c r="AQ147" s="64"/>
      <c r="AR147" s="63"/>
      <c r="AS147" s="63"/>
      <c r="AT147" s="63"/>
      <c r="AU147" s="62"/>
      <c r="AV147" s="64"/>
      <c r="AW147" s="64"/>
      <c r="AX147" s="64"/>
      <c r="AY147" s="64"/>
      <c r="AZ147" s="64"/>
      <c r="BA147" s="64"/>
      <c r="BB147" s="64"/>
      <c r="BC147" s="63"/>
      <c r="BD147" s="63"/>
      <c r="BE147" s="63"/>
    </row>
    <row r="148" spans="2:57" ht="10.35" customHeight="1">
      <c r="B148" s="71"/>
      <c r="C148" s="71"/>
      <c r="D148" s="53"/>
      <c r="E148" s="53"/>
      <c r="F148" s="53"/>
      <c r="G148" s="53"/>
      <c r="H148" s="53"/>
      <c r="I148" s="65"/>
      <c r="J148" s="65"/>
      <c r="K148" s="65"/>
      <c r="L148" s="65"/>
      <c r="M148" s="65"/>
      <c r="N148" s="62"/>
      <c r="O148" s="68"/>
      <c r="P148" s="68"/>
      <c r="Q148" s="68"/>
      <c r="R148" s="68"/>
      <c r="S148" s="68"/>
      <c r="T148" s="68"/>
      <c r="U148" s="68"/>
      <c r="V148" s="63"/>
      <c r="W148" s="63"/>
      <c r="X148" s="63"/>
      <c r="Y148" s="62"/>
      <c r="Z148" s="64"/>
      <c r="AA148" s="64"/>
      <c r="AB148" s="64"/>
      <c r="AC148" s="64"/>
      <c r="AD148" s="64"/>
      <c r="AE148" s="64"/>
      <c r="AF148" s="64"/>
      <c r="AG148" s="63"/>
      <c r="AH148" s="63"/>
      <c r="AI148" s="63"/>
      <c r="AJ148" s="62"/>
      <c r="AK148" s="64"/>
      <c r="AL148" s="64"/>
      <c r="AM148" s="64"/>
      <c r="AN148" s="64"/>
      <c r="AO148" s="64"/>
      <c r="AP148" s="64"/>
      <c r="AQ148" s="64"/>
      <c r="AR148" s="63"/>
      <c r="AS148" s="63"/>
      <c r="AT148" s="63"/>
      <c r="AU148" s="62"/>
      <c r="AV148" s="64"/>
      <c r="AW148" s="64"/>
      <c r="AX148" s="64"/>
      <c r="AY148" s="64"/>
      <c r="AZ148" s="64"/>
      <c r="BA148" s="64"/>
      <c r="BB148" s="64"/>
      <c r="BC148" s="63"/>
      <c r="BD148" s="63"/>
      <c r="BE148" s="63"/>
    </row>
    <row r="149" spans="2:57" ht="10.35" customHeight="1">
      <c r="B149" s="71"/>
      <c r="C149" s="71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</row>
    <row r="150" spans="2:57" ht="10.35" customHeight="1">
      <c r="B150" s="71"/>
      <c r="C150" s="71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3"/>
      <c r="R150" s="63"/>
      <c r="S150" s="63"/>
      <c r="T150" s="62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2"/>
      <c r="AI150" s="67"/>
      <c r="AJ150" s="67"/>
      <c r="AK150" s="67"/>
      <c r="AL150" s="67"/>
      <c r="AM150" s="67"/>
      <c r="AN150" s="67"/>
      <c r="AO150" s="67"/>
      <c r="AP150" s="67"/>
      <c r="AQ150" s="63"/>
      <c r="AR150" s="63"/>
      <c r="AS150" s="63"/>
      <c r="AT150" s="62"/>
      <c r="AU150" s="67"/>
      <c r="AV150" s="67"/>
      <c r="AW150" s="67"/>
      <c r="AX150" s="67"/>
      <c r="AY150" s="67"/>
      <c r="AZ150" s="67"/>
      <c r="BA150" s="67"/>
      <c r="BB150" s="67"/>
      <c r="BC150" s="66"/>
      <c r="BD150" s="66"/>
      <c r="BE150" s="66"/>
    </row>
    <row r="151" spans="2:57" ht="10.35" customHeight="1">
      <c r="B151" s="71"/>
      <c r="C151" s="71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3"/>
      <c r="R151" s="63"/>
      <c r="S151" s="63"/>
      <c r="T151" s="62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2"/>
      <c r="AI151" s="67"/>
      <c r="AJ151" s="67"/>
      <c r="AK151" s="67"/>
      <c r="AL151" s="67"/>
      <c r="AM151" s="67"/>
      <c r="AN151" s="67"/>
      <c r="AO151" s="67"/>
      <c r="AP151" s="67"/>
      <c r="AQ151" s="63"/>
      <c r="AR151" s="63"/>
      <c r="AS151" s="63"/>
      <c r="AT151" s="62"/>
      <c r="AU151" s="67"/>
      <c r="AV151" s="67"/>
      <c r="AW151" s="67"/>
      <c r="AX151" s="67"/>
      <c r="AY151" s="67"/>
      <c r="AZ151" s="67"/>
      <c r="BA151" s="67"/>
      <c r="BB151" s="67"/>
      <c r="BC151" s="66"/>
      <c r="BD151" s="66"/>
      <c r="BE151" s="66"/>
    </row>
    <row r="152" spans="2:57" ht="10.35" customHeight="1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</row>
    <row r="153" spans="2:57" ht="10.35" customHeight="1"/>
    <row r="154" spans="2:57" ht="10.35" customHeight="1"/>
    <row r="155" spans="2:57" ht="10.35" customHeight="1"/>
    <row r="156" spans="2:57" ht="10.35" customHeight="1"/>
    <row r="157" spans="2:57" ht="10.35" customHeight="1"/>
    <row r="158" spans="2:57" ht="10.35" customHeight="1"/>
    <row r="159" spans="2:57" ht="10.35" customHeight="1"/>
    <row r="160" spans="2:57" ht="10.35" customHeight="1"/>
    <row r="161" ht="10.35" customHeight="1"/>
    <row r="162" ht="10.35" customHeight="1"/>
    <row r="163" ht="10.35" customHeight="1"/>
    <row r="164" ht="10.35" customHeight="1"/>
    <row r="165" ht="10.35" customHeight="1"/>
    <row r="166" ht="10.35" customHeight="1"/>
    <row r="167" ht="10.35" customHeight="1"/>
    <row r="168" ht="10.35" customHeight="1"/>
    <row r="169" ht="10.35" customHeight="1"/>
    <row r="170" ht="10.35" customHeight="1"/>
    <row r="171" ht="10.35" customHeight="1"/>
    <row r="172" ht="10.35" customHeight="1"/>
    <row r="173" ht="10.35" customHeight="1"/>
    <row r="174" ht="10.35" customHeight="1"/>
    <row r="175" ht="10.35" customHeight="1"/>
    <row r="176" ht="10.35" customHeight="1"/>
    <row r="177" ht="10.35" customHeight="1"/>
    <row r="178" ht="10.35" customHeight="1"/>
    <row r="179" ht="10.35" customHeight="1"/>
    <row r="180" ht="10.35" customHeight="1"/>
    <row r="181" ht="10.35" customHeight="1"/>
    <row r="182" ht="10.35" customHeight="1"/>
    <row r="183" ht="10.35" customHeight="1"/>
    <row r="184" ht="10.35" customHeight="1"/>
    <row r="185" ht="10.35" customHeight="1"/>
    <row r="186" ht="10.35" customHeight="1"/>
    <row r="187" ht="10.35" customHeight="1"/>
    <row r="188" ht="10.35" customHeight="1"/>
    <row r="189" ht="10.35" customHeight="1"/>
    <row r="190" ht="10.35" customHeight="1"/>
    <row r="191" ht="10.35" customHeight="1"/>
    <row r="192" ht="10.35" customHeight="1"/>
    <row r="193" ht="10.35" customHeight="1"/>
    <row r="194" ht="10.35" customHeight="1"/>
    <row r="195" ht="10.35" customHeight="1"/>
    <row r="196" ht="10.35" customHeight="1"/>
    <row r="197" ht="10.35" customHeight="1"/>
    <row r="198" ht="10.35" customHeight="1"/>
    <row r="199" ht="10.35" customHeight="1"/>
    <row r="200" ht="10.35" customHeight="1"/>
    <row r="201" ht="10.35" customHeight="1"/>
    <row r="202" ht="10.35" customHeight="1"/>
    <row r="203" ht="10.35" customHeight="1"/>
    <row r="204" ht="10.35" customHeight="1"/>
    <row r="205" ht="10.35" customHeight="1"/>
    <row r="206" ht="10.35" customHeight="1"/>
    <row r="207" ht="10.35" customHeight="1"/>
    <row r="208" ht="10.35" customHeight="1"/>
    <row r="209" ht="10.35" customHeight="1"/>
    <row r="210" ht="10.35" customHeight="1"/>
    <row r="211" ht="10.35" customHeight="1"/>
    <row r="212" ht="10.35" customHeight="1"/>
    <row r="213" ht="10.35" customHeight="1"/>
    <row r="214" ht="10.35" customHeight="1"/>
    <row r="215" ht="10.35" customHeight="1"/>
    <row r="216" ht="10.35" customHeight="1"/>
    <row r="217" ht="10.35" customHeight="1"/>
    <row r="218" ht="10.35" customHeight="1"/>
    <row r="219" ht="10.35" customHeight="1"/>
    <row r="220" ht="10.35" customHeight="1"/>
    <row r="221" ht="10.35" customHeight="1"/>
    <row r="222" ht="10.35" customHeight="1"/>
    <row r="223" ht="10.35" customHeight="1"/>
    <row r="224" ht="10.35" customHeight="1"/>
    <row r="225" ht="10.35" customHeight="1"/>
    <row r="226" ht="10.35" customHeight="1"/>
    <row r="227" ht="10.35" customHeight="1"/>
    <row r="228" ht="10.35" customHeight="1"/>
    <row r="229" ht="10.35" customHeight="1"/>
    <row r="230" ht="10.35" customHeight="1"/>
    <row r="231" ht="10.35" customHeight="1"/>
    <row r="232" ht="10.35" customHeight="1"/>
    <row r="233" ht="10.35" customHeight="1"/>
    <row r="234" ht="10.35" customHeight="1"/>
    <row r="235" ht="10.35" customHeight="1"/>
    <row r="236" ht="10.35" customHeight="1"/>
    <row r="237" ht="10.35" customHeight="1"/>
    <row r="238" ht="10.35" customHeight="1"/>
    <row r="239" ht="10.35" customHeight="1"/>
    <row r="240" ht="10.35" customHeight="1"/>
    <row r="241" ht="10.35" customHeight="1"/>
    <row r="242" ht="10.35" customHeight="1"/>
    <row r="243" ht="10.35" customHeight="1"/>
  </sheetData>
  <sheetProtection algorithmName="SHA-512" hashValue="EZeWtTehDQyIon9uibJcxn1y+2Xzrja5eswFwKW34e7X5gok1bPCizECEZMfnLtftF7la+YgnekNvvHWiHRapA==" saltValue="iPJNMJnV76vHi0/AB3ym2w==" spinCount="100000" sheet="1" objects="1" scenarios="1" selectLockedCells="1"/>
  <mergeCells count="173">
    <mergeCell ref="B43:E44"/>
    <mergeCell ref="F43:H44"/>
    <mergeCell ref="I43:L44"/>
    <mergeCell ref="Q43:T44"/>
    <mergeCell ref="U43:X44"/>
    <mergeCell ref="Z42:BE44"/>
    <mergeCell ref="B34:X40"/>
    <mergeCell ref="BC32:BE33"/>
    <mergeCell ref="BC30:BE31"/>
    <mergeCell ref="AZ32:BB33"/>
    <mergeCell ref="AZ30:BB31"/>
    <mergeCell ref="AV32:AY33"/>
    <mergeCell ref="AV30:AY31"/>
    <mergeCell ref="AR32:AT33"/>
    <mergeCell ref="AR30:AT31"/>
    <mergeCell ref="AO32:AQ33"/>
    <mergeCell ref="AO30:AQ31"/>
    <mergeCell ref="M43:P44"/>
    <mergeCell ref="Z36:AC37"/>
    <mergeCell ref="Z34:AC35"/>
    <mergeCell ref="Z41:BE41"/>
    <mergeCell ref="B42:X42"/>
    <mergeCell ref="AK38:AN39"/>
    <mergeCell ref="AG34:AI35"/>
    <mergeCell ref="AD30:AF31"/>
    <mergeCell ref="AK32:AN33"/>
    <mergeCell ref="AK26:AN27"/>
    <mergeCell ref="AZ38:BB39"/>
    <mergeCell ref="BC38:BE39"/>
    <mergeCell ref="AZ34:BB35"/>
    <mergeCell ref="BC34:BE35"/>
    <mergeCell ref="AZ36:BB37"/>
    <mergeCell ref="BC36:BE37"/>
    <mergeCell ref="AR36:AT37"/>
    <mergeCell ref="AD38:AF39"/>
    <mergeCell ref="AO36:AQ37"/>
    <mergeCell ref="AO38:AQ39"/>
    <mergeCell ref="AR38:AT39"/>
    <mergeCell ref="AG36:AI37"/>
    <mergeCell ref="AG38:AI39"/>
    <mergeCell ref="AK30:AN31"/>
    <mergeCell ref="AO26:AQ27"/>
    <mergeCell ref="AR26:AT27"/>
    <mergeCell ref="AL7:AN7"/>
    <mergeCell ref="AL8:AN8"/>
    <mergeCell ref="AO7:AQ7"/>
    <mergeCell ref="AO8:AQ8"/>
    <mergeCell ref="AV24:AY25"/>
    <mergeCell ref="AD28:AF29"/>
    <mergeCell ref="Z38:AC39"/>
    <mergeCell ref="Z28:AC29"/>
    <mergeCell ref="AD36:AF37"/>
    <mergeCell ref="AK34:AN35"/>
    <mergeCell ref="AK36:AN37"/>
    <mergeCell ref="AV28:AY29"/>
    <mergeCell ref="AV34:AY35"/>
    <mergeCell ref="AG28:AI29"/>
    <mergeCell ref="AV36:AY37"/>
    <mergeCell ref="AV38:AY39"/>
    <mergeCell ref="AO28:AQ29"/>
    <mergeCell ref="AR28:AT29"/>
    <mergeCell ref="AO34:AQ35"/>
    <mergeCell ref="AR34:AT35"/>
    <mergeCell ref="AG32:AI33"/>
    <mergeCell ref="AG30:AI31"/>
    <mergeCell ref="AD34:AF35"/>
    <mergeCell ref="AD32:AF33"/>
    <mergeCell ref="B30:Q31"/>
    <mergeCell ref="R30:U31"/>
    <mergeCell ref="V30:X31"/>
    <mergeCell ref="AK28:AN29"/>
    <mergeCell ref="I2:BE2"/>
    <mergeCell ref="I3:BE3"/>
    <mergeCell ref="B2:H4"/>
    <mergeCell ref="I4:BE4"/>
    <mergeCell ref="B6:F6"/>
    <mergeCell ref="AR7:AX8"/>
    <mergeCell ref="AY7:BE8"/>
    <mergeCell ref="AL6:AQ6"/>
    <mergeCell ref="AR6:AX6"/>
    <mergeCell ref="AY6:BE6"/>
    <mergeCell ref="G6:K6"/>
    <mergeCell ref="L6:T6"/>
    <mergeCell ref="U6:AC6"/>
    <mergeCell ref="AD6:AK6"/>
    <mergeCell ref="B7:F8"/>
    <mergeCell ref="G7:K8"/>
    <mergeCell ref="L7:T8"/>
    <mergeCell ref="U7:AC8"/>
    <mergeCell ref="AD7:AK8"/>
    <mergeCell ref="L11:U12"/>
    <mergeCell ref="B10:K10"/>
    <mergeCell ref="B11:K12"/>
    <mergeCell ref="B14:BE14"/>
    <mergeCell ref="V11:AE12"/>
    <mergeCell ref="B33:X33"/>
    <mergeCell ref="Z30:AC31"/>
    <mergeCell ref="Z32:AC33"/>
    <mergeCell ref="AL21:AO22"/>
    <mergeCell ref="Z24:AC25"/>
    <mergeCell ref="Z26:AC27"/>
    <mergeCell ref="V28:X29"/>
    <mergeCell ref="B16:Q16"/>
    <mergeCell ref="R17:V17"/>
    <mergeCell ref="W17:AA17"/>
    <mergeCell ref="AB17:AF17"/>
    <mergeCell ref="R16:V16"/>
    <mergeCell ref="W16:AA16"/>
    <mergeCell ref="AB16:AF16"/>
    <mergeCell ref="Z21:AK22"/>
    <mergeCell ref="B17:Q17"/>
    <mergeCell ref="Z20:BE20"/>
    <mergeCell ref="AQ18:AZ18"/>
    <mergeCell ref="AV26:AY27"/>
    <mergeCell ref="AV11:BE12"/>
    <mergeCell ref="AN10:AU10"/>
    <mergeCell ref="AV10:BE10"/>
    <mergeCell ref="AN11:AU12"/>
    <mergeCell ref="V10:AE10"/>
    <mergeCell ref="AD26:AF27"/>
    <mergeCell ref="AW21:AZ22"/>
    <mergeCell ref="BB21:BE22"/>
    <mergeCell ref="AD24:AF25"/>
    <mergeCell ref="AG24:AI25"/>
    <mergeCell ref="AQ16:AU16"/>
    <mergeCell ref="AV16:AZ16"/>
    <mergeCell ref="BA21:BA22"/>
    <mergeCell ref="B18:AP18"/>
    <mergeCell ref="BA18:BE18"/>
    <mergeCell ref="AG17:AK17"/>
    <mergeCell ref="AL17:AP17"/>
    <mergeCell ref="AQ15:AU15"/>
    <mergeCell ref="AF10:AM10"/>
    <mergeCell ref="AF11:AM12"/>
    <mergeCell ref="AG15:AK15"/>
    <mergeCell ref="AL15:AP15"/>
    <mergeCell ref="AV15:AZ15"/>
    <mergeCell ref="L10:U10"/>
    <mergeCell ref="AO24:AQ25"/>
    <mergeCell ref="BA15:BE15"/>
    <mergeCell ref="AZ28:BB29"/>
    <mergeCell ref="BC28:BE29"/>
    <mergeCell ref="B24:Q25"/>
    <mergeCell ref="B26:Q27"/>
    <mergeCell ref="R24:U25"/>
    <mergeCell ref="B23:X23"/>
    <mergeCell ref="B20:G21"/>
    <mergeCell ref="H20:L21"/>
    <mergeCell ref="M20:S21"/>
    <mergeCell ref="R26:U27"/>
    <mergeCell ref="V24:X25"/>
    <mergeCell ref="V26:X27"/>
    <mergeCell ref="BC26:BE27"/>
    <mergeCell ref="B15:Q15"/>
    <mergeCell ref="R15:V15"/>
    <mergeCell ref="W15:AA15"/>
    <mergeCell ref="AB15:AF15"/>
    <mergeCell ref="B28:Q29"/>
    <mergeCell ref="R28:U29"/>
    <mergeCell ref="AZ26:BB27"/>
    <mergeCell ref="AG26:AI27"/>
    <mergeCell ref="AZ24:BB25"/>
    <mergeCell ref="AG16:AK16"/>
    <mergeCell ref="AL16:AP16"/>
    <mergeCell ref="BA16:BE16"/>
    <mergeCell ref="T20:X21"/>
    <mergeCell ref="AP21:AV22"/>
    <mergeCell ref="AQ17:AU17"/>
    <mergeCell ref="AV17:AZ17"/>
    <mergeCell ref="BA17:BE17"/>
    <mergeCell ref="AK24:AN25"/>
    <mergeCell ref="AR24:AT25"/>
    <mergeCell ref="BC24:BE25"/>
  </mergeCells>
  <pageMargins left="0.3" right="0.3" top="0.35" bottom="0.3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DAFF-DD80-4C1C-BF8C-F488D2CB5DCB}">
  <dimension ref="A1:BL249"/>
  <sheetViews>
    <sheetView zoomScale="150" zoomScaleNormal="150" workbookViewId="0">
      <selection activeCell="I13" sqref="I13:M13"/>
    </sheetView>
  </sheetViews>
  <sheetFormatPr defaultRowHeight="15"/>
  <cols>
    <col min="1" max="79" width="1.7109375" customWidth="1"/>
  </cols>
  <sheetData>
    <row r="1" spans="1:64" ht="10.35" customHeight="1">
      <c r="A1" s="342" t="s">
        <v>111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  <c r="AV1" s="342"/>
      <c r="AW1" s="342"/>
      <c r="AX1" s="342"/>
      <c r="AY1" s="342"/>
      <c r="AZ1" s="342"/>
      <c r="BA1" s="342"/>
      <c r="BB1" s="342"/>
      <c r="BC1" s="342"/>
      <c r="BD1" s="342"/>
      <c r="BE1" s="342"/>
      <c r="BF1" s="342"/>
    </row>
    <row r="2" spans="1:64" ht="10.35" customHeight="1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</row>
    <row r="3" spans="1:64" ht="10.35" customHeight="1" thickBot="1">
      <c r="A3" s="6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62"/>
    </row>
    <row r="4" spans="1:64" ht="10.35" customHeight="1">
      <c r="A4" s="62"/>
      <c r="B4" s="311" t="s">
        <v>112</v>
      </c>
      <c r="C4" s="312"/>
      <c r="D4" s="317" t="s">
        <v>113</v>
      </c>
      <c r="E4" s="318"/>
      <c r="F4" s="318"/>
      <c r="G4" s="318"/>
      <c r="H4" s="319"/>
      <c r="I4" s="320"/>
      <c r="J4" s="321"/>
      <c r="K4" s="321"/>
      <c r="L4" s="321"/>
      <c r="M4" s="322"/>
      <c r="N4" s="83"/>
      <c r="O4" s="323" t="s">
        <v>114</v>
      </c>
      <c r="P4" s="324"/>
      <c r="Q4" s="324"/>
      <c r="R4" s="324"/>
      <c r="S4" s="324"/>
      <c r="T4" s="324"/>
      <c r="U4" s="325"/>
      <c r="V4" s="326" t="s">
        <v>95</v>
      </c>
      <c r="W4" s="324"/>
      <c r="X4" s="327"/>
      <c r="Y4" s="83"/>
      <c r="Z4" s="323" t="s">
        <v>115</v>
      </c>
      <c r="AA4" s="324"/>
      <c r="AB4" s="324"/>
      <c r="AC4" s="324"/>
      <c r="AD4" s="324"/>
      <c r="AE4" s="324"/>
      <c r="AF4" s="325"/>
      <c r="AG4" s="326" t="s">
        <v>95</v>
      </c>
      <c r="AH4" s="324"/>
      <c r="AI4" s="327"/>
      <c r="AJ4" s="83"/>
      <c r="AK4" s="323" t="s">
        <v>116</v>
      </c>
      <c r="AL4" s="324"/>
      <c r="AM4" s="324"/>
      <c r="AN4" s="324"/>
      <c r="AO4" s="324"/>
      <c r="AP4" s="324"/>
      <c r="AQ4" s="325"/>
      <c r="AR4" s="326" t="s">
        <v>95</v>
      </c>
      <c r="AS4" s="324"/>
      <c r="AT4" s="327"/>
      <c r="AU4" s="83"/>
      <c r="AV4" s="295" t="s">
        <v>117</v>
      </c>
      <c r="AW4" s="296"/>
      <c r="AX4" s="296"/>
      <c r="AY4" s="296"/>
      <c r="AZ4" s="296"/>
      <c r="BA4" s="296"/>
      <c r="BB4" s="296"/>
      <c r="BC4" s="296" t="s">
        <v>95</v>
      </c>
      <c r="BD4" s="296"/>
      <c r="BE4" s="297"/>
      <c r="BF4" s="62"/>
    </row>
    <row r="5" spans="1:64" ht="10.35" customHeight="1">
      <c r="A5" s="62"/>
      <c r="B5" s="313"/>
      <c r="C5" s="314"/>
      <c r="D5" s="298" t="s">
        <v>118</v>
      </c>
      <c r="E5" s="299"/>
      <c r="F5" s="299"/>
      <c r="G5" s="299"/>
      <c r="H5" s="300"/>
      <c r="I5" s="238"/>
      <c r="J5" s="239"/>
      <c r="K5" s="239"/>
      <c r="L5" s="240" t="s">
        <v>119</v>
      </c>
      <c r="M5" s="241"/>
      <c r="N5" s="72"/>
      <c r="O5" s="301" t="s">
        <v>120</v>
      </c>
      <c r="P5" s="302"/>
      <c r="Q5" s="302"/>
      <c r="R5" s="302"/>
      <c r="S5" s="302"/>
      <c r="T5" s="302"/>
      <c r="U5" s="303"/>
      <c r="V5" s="304"/>
      <c r="W5" s="305"/>
      <c r="X5" s="306"/>
      <c r="Y5" s="72"/>
      <c r="Z5" s="301" t="s">
        <v>120</v>
      </c>
      <c r="AA5" s="302"/>
      <c r="AB5" s="302"/>
      <c r="AC5" s="302"/>
      <c r="AD5" s="302"/>
      <c r="AE5" s="302"/>
      <c r="AF5" s="303"/>
      <c r="AG5" s="304"/>
      <c r="AH5" s="305"/>
      <c r="AI5" s="306"/>
      <c r="AJ5" s="72"/>
      <c r="AK5" s="301" t="s">
        <v>120</v>
      </c>
      <c r="AL5" s="302"/>
      <c r="AM5" s="302"/>
      <c r="AN5" s="302"/>
      <c r="AO5" s="302"/>
      <c r="AP5" s="302"/>
      <c r="AQ5" s="303"/>
      <c r="AR5" s="304"/>
      <c r="AS5" s="305"/>
      <c r="AT5" s="306"/>
      <c r="AU5" s="72"/>
      <c r="AV5" s="307" t="s">
        <v>120</v>
      </c>
      <c r="AW5" s="308"/>
      <c r="AX5" s="308"/>
      <c r="AY5" s="308"/>
      <c r="AZ5" s="308"/>
      <c r="BA5" s="308"/>
      <c r="BB5" s="308"/>
      <c r="BC5" s="309"/>
      <c r="BD5" s="309"/>
      <c r="BE5" s="310"/>
      <c r="BF5" s="62"/>
    </row>
    <row r="6" spans="1:64" ht="10.35" customHeight="1">
      <c r="A6" s="62"/>
      <c r="B6" s="313"/>
      <c r="C6" s="314"/>
      <c r="D6" s="298" t="s">
        <v>37</v>
      </c>
      <c r="E6" s="299"/>
      <c r="F6" s="299"/>
      <c r="G6" s="299"/>
      <c r="H6" s="300"/>
      <c r="I6" s="328">
        <f>'040-011A'!$H$20</f>
        <v>0</v>
      </c>
      <c r="J6" s="329"/>
      <c r="K6" s="329"/>
      <c r="L6" s="329"/>
      <c r="M6" s="330"/>
      <c r="N6" s="72"/>
      <c r="O6" s="331" t="s">
        <v>121</v>
      </c>
      <c r="P6" s="332"/>
      <c r="Q6" s="332"/>
      <c r="R6" s="332"/>
      <c r="S6" s="332"/>
      <c r="T6" s="332"/>
      <c r="U6" s="333"/>
      <c r="V6" s="334"/>
      <c r="W6" s="335"/>
      <c r="X6" s="336"/>
      <c r="Y6" s="72"/>
      <c r="Z6" s="331" t="s">
        <v>121</v>
      </c>
      <c r="AA6" s="332"/>
      <c r="AB6" s="332"/>
      <c r="AC6" s="332"/>
      <c r="AD6" s="332"/>
      <c r="AE6" s="332"/>
      <c r="AF6" s="333"/>
      <c r="AG6" s="334"/>
      <c r="AH6" s="335"/>
      <c r="AI6" s="336"/>
      <c r="AJ6" s="72"/>
      <c r="AK6" s="331" t="s">
        <v>121</v>
      </c>
      <c r="AL6" s="332"/>
      <c r="AM6" s="332"/>
      <c r="AN6" s="332"/>
      <c r="AO6" s="332"/>
      <c r="AP6" s="332"/>
      <c r="AQ6" s="333"/>
      <c r="AR6" s="334"/>
      <c r="AS6" s="335"/>
      <c r="AT6" s="336"/>
      <c r="AU6" s="72"/>
      <c r="AV6" s="264" t="s">
        <v>121</v>
      </c>
      <c r="AW6" s="265"/>
      <c r="AX6" s="265"/>
      <c r="AY6" s="265"/>
      <c r="AZ6" s="265"/>
      <c r="BA6" s="265"/>
      <c r="BB6" s="265"/>
      <c r="BC6" s="266"/>
      <c r="BD6" s="266"/>
      <c r="BE6" s="267"/>
      <c r="BF6" s="62"/>
    </row>
    <row r="7" spans="1:64" ht="10.35" customHeight="1" thickBot="1">
      <c r="A7" s="62"/>
      <c r="B7" s="313"/>
      <c r="C7" s="314"/>
      <c r="D7" s="268" t="s">
        <v>50</v>
      </c>
      <c r="E7" s="269"/>
      <c r="F7" s="269"/>
      <c r="G7" s="269"/>
      <c r="H7" s="270"/>
      <c r="I7" s="271">
        <f>'040-011A'!$T$20</f>
        <v>0</v>
      </c>
      <c r="J7" s="272"/>
      <c r="K7" s="272"/>
      <c r="L7" s="272"/>
      <c r="M7" s="273"/>
      <c r="N7" s="72"/>
      <c r="O7" s="274" t="s">
        <v>122</v>
      </c>
      <c r="P7" s="275"/>
      <c r="Q7" s="275"/>
      <c r="R7" s="275"/>
      <c r="S7" s="275"/>
      <c r="T7" s="275"/>
      <c r="U7" s="276"/>
      <c r="V7" s="277">
        <f>ROUND((V6-V5),2)</f>
        <v>0</v>
      </c>
      <c r="W7" s="278"/>
      <c r="X7" s="279"/>
      <c r="Y7" s="72"/>
      <c r="Z7" s="280" t="s">
        <v>123</v>
      </c>
      <c r="AA7" s="281"/>
      <c r="AB7" s="281"/>
      <c r="AC7" s="281"/>
      <c r="AD7" s="281"/>
      <c r="AE7" s="281"/>
      <c r="AF7" s="282"/>
      <c r="AG7" s="277">
        <f>ROUND((AG6-AG5),2)</f>
        <v>0</v>
      </c>
      <c r="AH7" s="278"/>
      <c r="AI7" s="279"/>
      <c r="AJ7" s="72"/>
      <c r="AK7" s="280" t="s">
        <v>124</v>
      </c>
      <c r="AL7" s="281"/>
      <c r="AM7" s="281"/>
      <c r="AN7" s="281"/>
      <c r="AO7" s="281"/>
      <c r="AP7" s="281"/>
      <c r="AQ7" s="282"/>
      <c r="AR7" s="277">
        <f>ROUND((AR6-AR5),2)</f>
        <v>0</v>
      </c>
      <c r="AS7" s="283"/>
      <c r="AT7" s="284"/>
      <c r="AU7" s="72"/>
      <c r="AV7" s="285" t="s">
        <v>125</v>
      </c>
      <c r="AW7" s="286"/>
      <c r="AX7" s="286"/>
      <c r="AY7" s="286"/>
      <c r="AZ7" s="286"/>
      <c r="BA7" s="286"/>
      <c r="BB7" s="286"/>
      <c r="BC7" s="287">
        <f>ROUND((BC6-BC5),2)</f>
        <v>0</v>
      </c>
      <c r="BD7" s="287"/>
      <c r="BE7" s="288"/>
      <c r="BF7" s="62"/>
      <c r="BL7" s="82"/>
    </row>
    <row r="8" spans="1:64" ht="10.35" customHeight="1" thickBot="1">
      <c r="A8" s="62"/>
      <c r="B8" s="313"/>
      <c r="C8" s="31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84"/>
      <c r="BF8" s="62"/>
    </row>
    <row r="9" spans="1:64" ht="10.35" customHeight="1">
      <c r="A9" s="62"/>
      <c r="B9" s="313"/>
      <c r="C9" s="314"/>
      <c r="D9" s="242" t="s">
        <v>126</v>
      </c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4"/>
      <c r="Q9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9" s="293"/>
      <c r="S9" s="294"/>
      <c r="T9" s="72"/>
      <c r="U9" s="337" t="s">
        <v>127</v>
      </c>
      <c r="V9" s="338"/>
      <c r="W9" s="338"/>
      <c r="X9" s="338"/>
      <c r="Y9" s="338"/>
      <c r="Z9" s="338"/>
      <c r="AA9" s="338"/>
      <c r="AB9" s="338"/>
      <c r="AC9" s="338"/>
      <c r="AD9" s="339"/>
      <c r="AE9" s="289">
        <f>'040-011A'!$BA$17</f>
        <v>0</v>
      </c>
      <c r="AF9" s="290"/>
      <c r="AG9" s="291"/>
      <c r="AH9" s="72"/>
      <c r="AI9" s="242" t="s">
        <v>128</v>
      </c>
      <c r="AJ9" s="243"/>
      <c r="AK9" s="243"/>
      <c r="AL9" s="243"/>
      <c r="AM9" s="243"/>
      <c r="AN9" s="243"/>
      <c r="AO9" s="243"/>
      <c r="AP9" s="244"/>
      <c r="AQ9" s="292">
        <f>IF(BC6="",0, IF(BC6=0,0,ROUND((BC7/(Q10+AE10)),4)))</f>
        <v>0</v>
      </c>
      <c r="AR9" s="293"/>
      <c r="AS9" s="294"/>
      <c r="AT9" s="72"/>
      <c r="AU9" s="340" t="s">
        <v>129</v>
      </c>
      <c r="AV9" s="341"/>
      <c r="AW9" s="341"/>
      <c r="AX9" s="341"/>
      <c r="AY9" s="341"/>
      <c r="AZ9" s="341"/>
      <c r="BA9" s="341"/>
      <c r="BB9" s="341"/>
      <c r="BC9" s="248">
        <f>IF(AR7=0,0,ROUND((AR7/(Q10+AE10)),4))</f>
        <v>0</v>
      </c>
      <c r="BD9" s="248"/>
      <c r="BE9" s="249"/>
      <c r="BF9" s="62"/>
    </row>
    <row r="10" spans="1:64" ht="10.35" customHeight="1" thickBot="1">
      <c r="A10" s="62"/>
      <c r="B10" s="315"/>
      <c r="C10" s="316"/>
      <c r="D10" s="245" t="s">
        <v>130</v>
      </c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7"/>
      <c r="Q10" s="250" t="str">
        <f>IF(Q9="","",ROUND(V7/(1+Q9+I6),2))</f>
        <v/>
      </c>
      <c r="R10" s="251"/>
      <c r="S10" s="252"/>
      <c r="T10" s="85"/>
      <c r="U10" s="253" t="s">
        <v>131</v>
      </c>
      <c r="V10" s="254"/>
      <c r="W10" s="254"/>
      <c r="X10" s="254"/>
      <c r="Y10" s="254"/>
      <c r="Z10" s="254"/>
      <c r="AA10" s="254"/>
      <c r="AB10" s="254"/>
      <c r="AC10" s="254"/>
      <c r="AD10" s="255"/>
      <c r="AE10" s="250">
        <f>ROUND(AG7/(1+AE9),2)</f>
        <v>0</v>
      </c>
      <c r="AF10" s="251"/>
      <c r="AG10" s="252"/>
      <c r="AH10" s="85"/>
      <c r="AI10" s="245" t="s">
        <v>132</v>
      </c>
      <c r="AJ10" s="246"/>
      <c r="AK10" s="246"/>
      <c r="AL10" s="246"/>
      <c r="AM10" s="246"/>
      <c r="AN10" s="246"/>
      <c r="AO10" s="246"/>
      <c r="AP10" s="247"/>
      <c r="AQ10" s="256">
        <f>IF('040-011A'!$BA$16="",0, IF(AE10=0,0,ROUND((AE10/(Q10+AE10)),4)))</f>
        <v>0</v>
      </c>
      <c r="AR10" s="257"/>
      <c r="AS10" s="258"/>
      <c r="AT10" s="85"/>
      <c r="AU10" s="259" t="s">
        <v>133</v>
      </c>
      <c r="AV10" s="260"/>
      <c r="AW10" s="260"/>
      <c r="AX10" s="260"/>
      <c r="AY10" s="260"/>
      <c r="AZ10" s="260"/>
      <c r="BA10" s="260"/>
      <c r="BB10" s="260"/>
      <c r="BC10" s="261">
        <f>IF(BC9="","",ROUND((BC9+I7),4))</f>
        <v>0</v>
      </c>
      <c r="BD10" s="262"/>
      <c r="BE10" s="263"/>
      <c r="BF10" s="62"/>
    </row>
    <row r="11" spans="1:64" s="79" customFormat="1" ht="5.0999999999999996" customHeight="1">
      <c r="A11" s="75"/>
      <c r="B11" s="76"/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86"/>
      <c r="R11" s="86"/>
      <c r="S11" s="86"/>
      <c r="T11" s="87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87"/>
      <c r="AI11" s="77"/>
      <c r="AJ11" s="77"/>
      <c r="AK11" s="77"/>
      <c r="AL11" s="77"/>
      <c r="AM11" s="77"/>
      <c r="AN11" s="77"/>
      <c r="AO11" s="77"/>
      <c r="AP11" s="77"/>
      <c r="AQ11" s="86"/>
      <c r="AR11" s="86"/>
      <c r="AS11" s="86"/>
      <c r="AT11" s="87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5"/>
    </row>
    <row r="12" spans="1:64" ht="5.0999999999999996" customHeight="1" thickBot="1">
      <c r="A12" s="74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74"/>
    </row>
    <row r="13" spans="1:64" ht="10.35" customHeight="1">
      <c r="A13" s="62"/>
      <c r="B13" s="311" t="s">
        <v>134</v>
      </c>
      <c r="C13" s="312"/>
      <c r="D13" s="317" t="s">
        <v>113</v>
      </c>
      <c r="E13" s="318"/>
      <c r="F13" s="318"/>
      <c r="G13" s="318"/>
      <c r="H13" s="319"/>
      <c r="I13" s="320"/>
      <c r="J13" s="321"/>
      <c r="K13" s="321"/>
      <c r="L13" s="321"/>
      <c r="M13" s="322"/>
      <c r="N13" s="83"/>
      <c r="O13" s="323" t="s">
        <v>114</v>
      </c>
      <c r="P13" s="324"/>
      <c r="Q13" s="324"/>
      <c r="R13" s="324"/>
      <c r="S13" s="324"/>
      <c r="T13" s="324"/>
      <c r="U13" s="325"/>
      <c r="V13" s="326" t="s">
        <v>95</v>
      </c>
      <c r="W13" s="324"/>
      <c r="X13" s="327"/>
      <c r="Y13" s="83"/>
      <c r="Z13" s="323" t="s">
        <v>115</v>
      </c>
      <c r="AA13" s="324"/>
      <c r="AB13" s="324"/>
      <c r="AC13" s="324"/>
      <c r="AD13" s="324"/>
      <c r="AE13" s="324"/>
      <c r="AF13" s="325"/>
      <c r="AG13" s="326" t="s">
        <v>95</v>
      </c>
      <c r="AH13" s="324"/>
      <c r="AI13" s="327"/>
      <c r="AJ13" s="83"/>
      <c r="AK13" s="323" t="s">
        <v>116</v>
      </c>
      <c r="AL13" s="324"/>
      <c r="AM13" s="324"/>
      <c r="AN13" s="324"/>
      <c r="AO13" s="324"/>
      <c r="AP13" s="324"/>
      <c r="AQ13" s="325"/>
      <c r="AR13" s="326" t="s">
        <v>95</v>
      </c>
      <c r="AS13" s="324"/>
      <c r="AT13" s="327"/>
      <c r="AU13" s="83"/>
      <c r="AV13" s="295" t="s">
        <v>117</v>
      </c>
      <c r="AW13" s="296"/>
      <c r="AX13" s="296"/>
      <c r="AY13" s="296"/>
      <c r="AZ13" s="296"/>
      <c r="BA13" s="296"/>
      <c r="BB13" s="296"/>
      <c r="BC13" s="296" t="s">
        <v>95</v>
      </c>
      <c r="BD13" s="296"/>
      <c r="BE13" s="297"/>
      <c r="BF13" s="62"/>
    </row>
    <row r="14" spans="1:64" ht="10.15" customHeight="1">
      <c r="A14" s="62"/>
      <c r="B14" s="313"/>
      <c r="C14" s="314"/>
      <c r="D14" s="298" t="s">
        <v>118</v>
      </c>
      <c r="E14" s="299"/>
      <c r="F14" s="299"/>
      <c r="G14" s="299"/>
      <c r="H14" s="300"/>
      <c r="I14" s="238"/>
      <c r="J14" s="239"/>
      <c r="K14" s="239"/>
      <c r="L14" s="240" t="s">
        <v>119</v>
      </c>
      <c r="M14" s="241"/>
      <c r="N14" s="72"/>
      <c r="O14" s="301" t="s">
        <v>120</v>
      </c>
      <c r="P14" s="302"/>
      <c r="Q14" s="302"/>
      <c r="R14" s="302"/>
      <c r="S14" s="302"/>
      <c r="T14" s="302"/>
      <c r="U14" s="303"/>
      <c r="V14" s="304"/>
      <c r="W14" s="305"/>
      <c r="X14" s="306"/>
      <c r="Y14" s="72"/>
      <c r="Z14" s="301" t="s">
        <v>120</v>
      </c>
      <c r="AA14" s="302"/>
      <c r="AB14" s="302"/>
      <c r="AC14" s="302"/>
      <c r="AD14" s="302"/>
      <c r="AE14" s="302"/>
      <c r="AF14" s="303"/>
      <c r="AG14" s="304"/>
      <c r="AH14" s="305"/>
      <c r="AI14" s="306"/>
      <c r="AJ14" s="72"/>
      <c r="AK14" s="301" t="s">
        <v>120</v>
      </c>
      <c r="AL14" s="302"/>
      <c r="AM14" s="302"/>
      <c r="AN14" s="302"/>
      <c r="AO14" s="302"/>
      <c r="AP14" s="302"/>
      <c r="AQ14" s="303"/>
      <c r="AR14" s="304"/>
      <c r="AS14" s="305"/>
      <c r="AT14" s="306"/>
      <c r="AU14" s="72"/>
      <c r="AV14" s="307" t="s">
        <v>120</v>
      </c>
      <c r="AW14" s="308"/>
      <c r="AX14" s="308"/>
      <c r="AY14" s="308"/>
      <c r="AZ14" s="308"/>
      <c r="BA14" s="308"/>
      <c r="BB14" s="308"/>
      <c r="BC14" s="309"/>
      <c r="BD14" s="309"/>
      <c r="BE14" s="310"/>
      <c r="BF14" s="62"/>
    </row>
    <row r="15" spans="1:64" ht="10.15" customHeight="1">
      <c r="A15" s="62"/>
      <c r="B15" s="313"/>
      <c r="C15" s="314"/>
      <c r="D15" s="298" t="s">
        <v>37</v>
      </c>
      <c r="E15" s="299"/>
      <c r="F15" s="299"/>
      <c r="G15" s="299"/>
      <c r="H15" s="300"/>
      <c r="I15" s="328">
        <f>'040-011A'!$H$20</f>
        <v>0</v>
      </c>
      <c r="J15" s="329"/>
      <c r="K15" s="329"/>
      <c r="L15" s="329"/>
      <c r="M15" s="330"/>
      <c r="N15" s="72"/>
      <c r="O15" s="331" t="s">
        <v>121</v>
      </c>
      <c r="P15" s="332"/>
      <c r="Q15" s="332"/>
      <c r="R15" s="332"/>
      <c r="S15" s="332"/>
      <c r="T15" s="332"/>
      <c r="U15" s="333"/>
      <c r="V15" s="334"/>
      <c r="W15" s="335"/>
      <c r="X15" s="336"/>
      <c r="Y15" s="72"/>
      <c r="Z15" s="331" t="s">
        <v>121</v>
      </c>
      <c r="AA15" s="332"/>
      <c r="AB15" s="332"/>
      <c r="AC15" s="332"/>
      <c r="AD15" s="332"/>
      <c r="AE15" s="332"/>
      <c r="AF15" s="333"/>
      <c r="AG15" s="334"/>
      <c r="AH15" s="335"/>
      <c r="AI15" s="336"/>
      <c r="AJ15" s="72"/>
      <c r="AK15" s="331" t="s">
        <v>121</v>
      </c>
      <c r="AL15" s="332"/>
      <c r="AM15" s="332"/>
      <c r="AN15" s="332"/>
      <c r="AO15" s="332"/>
      <c r="AP15" s="332"/>
      <c r="AQ15" s="333"/>
      <c r="AR15" s="334"/>
      <c r="AS15" s="335"/>
      <c r="AT15" s="336"/>
      <c r="AU15" s="72"/>
      <c r="AV15" s="264" t="s">
        <v>121</v>
      </c>
      <c r="AW15" s="265"/>
      <c r="AX15" s="265"/>
      <c r="AY15" s="265"/>
      <c r="AZ15" s="265"/>
      <c r="BA15" s="265"/>
      <c r="BB15" s="265"/>
      <c r="BC15" s="266"/>
      <c r="BD15" s="266"/>
      <c r="BE15" s="267"/>
      <c r="BF15" s="62"/>
    </row>
    <row r="16" spans="1:64" ht="10.15" customHeight="1" thickBot="1">
      <c r="A16" s="62"/>
      <c r="B16" s="313"/>
      <c r="C16" s="314"/>
      <c r="D16" s="268" t="s">
        <v>50</v>
      </c>
      <c r="E16" s="269"/>
      <c r="F16" s="269"/>
      <c r="G16" s="269"/>
      <c r="H16" s="270"/>
      <c r="I16" s="271">
        <f>'040-011A'!$T$20</f>
        <v>0</v>
      </c>
      <c r="J16" s="272"/>
      <c r="K16" s="272"/>
      <c r="L16" s="272"/>
      <c r="M16" s="273"/>
      <c r="N16" s="72"/>
      <c r="O16" s="274" t="s">
        <v>122</v>
      </c>
      <c r="P16" s="275"/>
      <c r="Q16" s="275"/>
      <c r="R16" s="275"/>
      <c r="S16" s="275"/>
      <c r="T16" s="275"/>
      <c r="U16" s="276"/>
      <c r="V16" s="277">
        <f>ROUND((V15-V14),2)</f>
        <v>0</v>
      </c>
      <c r="W16" s="278"/>
      <c r="X16" s="279"/>
      <c r="Y16" s="72"/>
      <c r="Z16" s="280" t="s">
        <v>123</v>
      </c>
      <c r="AA16" s="281"/>
      <c r="AB16" s="281"/>
      <c r="AC16" s="281"/>
      <c r="AD16" s="281"/>
      <c r="AE16" s="281"/>
      <c r="AF16" s="282"/>
      <c r="AG16" s="277">
        <f>ROUND((AG15-AG14),2)</f>
        <v>0</v>
      </c>
      <c r="AH16" s="278"/>
      <c r="AI16" s="279"/>
      <c r="AJ16" s="72"/>
      <c r="AK16" s="280" t="s">
        <v>124</v>
      </c>
      <c r="AL16" s="281"/>
      <c r="AM16" s="281"/>
      <c r="AN16" s="281"/>
      <c r="AO16" s="281"/>
      <c r="AP16" s="281"/>
      <c r="AQ16" s="282"/>
      <c r="AR16" s="277">
        <f>ROUND((AR15-AR14),2)</f>
        <v>0</v>
      </c>
      <c r="AS16" s="283"/>
      <c r="AT16" s="284"/>
      <c r="AU16" s="72"/>
      <c r="AV16" s="285" t="s">
        <v>125</v>
      </c>
      <c r="AW16" s="286"/>
      <c r="AX16" s="286"/>
      <c r="AY16" s="286"/>
      <c r="AZ16" s="286"/>
      <c r="BA16" s="286"/>
      <c r="BB16" s="286"/>
      <c r="BC16" s="287">
        <f>ROUND((BC15-BC14),2)</f>
        <v>0</v>
      </c>
      <c r="BD16" s="287"/>
      <c r="BE16" s="288"/>
      <c r="BF16" s="62"/>
    </row>
    <row r="17" spans="1:58" ht="10.15" customHeight="1" thickBot="1">
      <c r="A17" s="62"/>
      <c r="B17" s="313"/>
      <c r="C17" s="314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84"/>
      <c r="BF17" s="62"/>
    </row>
    <row r="18" spans="1:58" ht="10.15" customHeight="1">
      <c r="A18" s="62"/>
      <c r="B18" s="313"/>
      <c r="C18" s="314"/>
      <c r="D18" s="242" t="s">
        <v>126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4"/>
      <c r="Q18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18" s="293"/>
      <c r="S18" s="294"/>
      <c r="T18" s="72"/>
      <c r="U18" s="337" t="s">
        <v>127</v>
      </c>
      <c r="V18" s="338"/>
      <c r="W18" s="338"/>
      <c r="X18" s="338"/>
      <c r="Y18" s="338"/>
      <c r="Z18" s="338"/>
      <c r="AA18" s="338"/>
      <c r="AB18" s="338"/>
      <c r="AC18" s="338"/>
      <c r="AD18" s="339"/>
      <c r="AE18" s="289">
        <f>'040-011A'!$BA$17</f>
        <v>0</v>
      </c>
      <c r="AF18" s="290"/>
      <c r="AG18" s="291"/>
      <c r="AH18" s="72"/>
      <c r="AI18" s="242" t="s">
        <v>128</v>
      </c>
      <c r="AJ18" s="243"/>
      <c r="AK18" s="243"/>
      <c r="AL18" s="243"/>
      <c r="AM18" s="243"/>
      <c r="AN18" s="243"/>
      <c r="AO18" s="243"/>
      <c r="AP18" s="244"/>
      <c r="AQ18" s="292">
        <f>IF(BC15="",0, IF(BC15=0,0,ROUND((BC16/(Q19+AE19)),4)))</f>
        <v>0</v>
      </c>
      <c r="AR18" s="293"/>
      <c r="AS18" s="294"/>
      <c r="AT18" s="72"/>
      <c r="AU18" s="340" t="s">
        <v>129</v>
      </c>
      <c r="AV18" s="341"/>
      <c r="AW18" s="341"/>
      <c r="AX18" s="341"/>
      <c r="AY18" s="341"/>
      <c r="AZ18" s="341"/>
      <c r="BA18" s="341"/>
      <c r="BB18" s="341"/>
      <c r="BC18" s="248">
        <f>IF(AR16=0,0,ROUND((AR16/(Q19+AE19)),4))</f>
        <v>0</v>
      </c>
      <c r="BD18" s="248"/>
      <c r="BE18" s="249"/>
      <c r="BF18" s="62"/>
    </row>
    <row r="19" spans="1:58" ht="10.15" customHeight="1" thickBot="1">
      <c r="A19" s="62"/>
      <c r="B19" s="315"/>
      <c r="C19" s="316"/>
      <c r="D19" s="245" t="s">
        <v>130</v>
      </c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7"/>
      <c r="Q19" s="250" t="str">
        <f>IF(Q18="","",ROUND(V16/(1+Q18+I15),2))</f>
        <v/>
      </c>
      <c r="R19" s="251"/>
      <c r="S19" s="252"/>
      <c r="T19" s="85"/>
      <c r="U19" s="253" t="s">
        <v>131</v>
      </c>
      <c r="V19" s="254"/>
      <c r="W19" s="254"/>
      <c r="X19" s="254"/>
      <c r="Y19" s="254"/>
      <c r="Z19" s="254"/>
      <c r="AA19" s="254"/>
      <c r="AB19" s="254"/>
      <c r="AC19" s="254"/>
      <c r="AD19" s="255"/>
      <c r="AE19" s="250">
        <f>ROUND(AG16/(1+AE18),2)</f>
        <v>0</v>
      </c>
      <c r="AF19" s="251"/>
      <c r="AG19" s="252"/>
      <c r="AH19" s="85"/>
      <c r="AI19" s="245" t="s">
        <v>132</v>
      </c>
      <c r="AJ19" s="246"/>
      <c r="AK19" s="246"/>
      <c r="AL19" s="246"/>
      <c r="AM19" s="246"/>
      <c r="AN19" s="246"/>
      <c r="AO19" s="246"/>
      <c r="AP19" s="247"/>
      <c r="AQ19" s="256">
        <f>IF('040-011A'!$BA$16="",0, IF(AE19=0,0,ROUND((AE19/(Q19+AE19)),4)))</f>
        <v>0</v>
      </c>
      <c r="AR19" s="257"/>
      <c r="AS19" s="258"/>
      <c r="AT19" s="85"/>
      <c r="AU19" s="259" t="s">
        <v>133</v>
      </c>
      <c r="AV19" s="260"/>
      <c r="AW19" s="260"/>
      <c r="AX19" s="260"/>
      <c r="AY19" s="260"/>
      <c r="AZ19" s="260"/>
      <c r="BA19" s="260"/>
      <c r="BB19" s="260"/>
      <c r="BC19" s="261">
        <f>IF(BC18="","",ROUND((BC18+I16),4))</f>
        <v>0</v>
      </c>
      <c r="BD19" s="262"/>
      <c r="BE19" s="263"/>
      <c r="BF19" s="62"/>
    </row>
    <row r="20" spans="1:58" s="79" customFormat="1" ht="5.0999999999999996" customHeight="1">
      <c r="A20" s="75"/>
      <c r="B20" s="76"/>
      <c r="C20" s="76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86"/>
      <c r="R20" s="86"/>
      <c r="S20" s="86"/>
      <c r="T20" s="87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87"/>
      <c r="AI20" s="77"/>
      <c r="AJ20" s="77"/>
      <c r="AK20" s="77"/>
      <c r="AL20" s="77"/>
      <c r="AM20" s="77"/>
      <c r="AN20" s="77"/>
      <c r="AO20" s="77"/>
      <c r="AP20" s="77"/>
      <c r="AQ20" s="86"/>
      <c r="AR20" s="86"/>
      <c r="AS20" s="86"/>
      <c r="AT20" s="87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5"/>
    </row>
    <row r="21" spans="1:58" ht="5.0999999999999996" customHeight="1" thickBot="1">
      <c r="A21" s="74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74"/>
    </row>
    <row r="22" spans="1:58" ht="10.15" customHeight="1">
      <c r="A22" s="62"/>
      <c r="B22" s="311" t="s">
        <v>135</v>
      </c>
      <c r="C22" s="312"/>
      <c r="D22" s="317" t="s">
        <v>113</v>
      </c>
      <c r="E22" s="318"/>
      <c r="F22" s="318"/>
      <c r="G22" s="318"/>
      <c r="H22" s="319"/>
      <c r="I22" s="320"/>
      <c r="J22" s="321"/>
      <c r="K22" s="321"/>
      <c r="L22" s="321"/>
      <c r="M22" s="322"/>
      <c r="N22" s="83"/>
      <c r="O22" s="323" t="s">
        <v>114</v>
      </c>
      <c r="P22" s="324"/>
      <c r="Q22" s="324"/>
      <c r="R22" s="324"/>
      <c r="S22" s="324"/>
      <c r="T22" s="324"/>
      <c r="U22" s="325"/>
      <c r="V22" s="326" t="s">
        <v>95</v>
      </c>
      <c r="W22" s="324"/>
      <c r="X22" s="327"/>
      <c r="Y22" s="83"/>
      <c r="Z22" s="323" t="s">
        <v>115</v>
      </c>
      <c r="AA22" s="324"/>
      <c r="AB22" s="324"/>
      <c r="AC22" s="324"/>
      <c r="AD22" s="324"/>
      <c r="AE22" s="324"/>
      <c r="AF22" s="325"/>
      <c r="AG22" s="326" t="s">
        <v>95</v>
      </c>
      <c r="AH22" s="324"/>
      <c r="AI22" s="327"/>
      <c r="AJ22" s="83"/>
      <c r="AK22" s="323" t="s">
        <v>116</v>
      </c>
      <c r="AL22" s="324"/>
      <c r="AM22" s="324"/>
      <c r="AN22" s="324"/>
      <c r="AO22" s="324"/>
      <c r="AP22" s="324"/>
      <c r="AQ22" s="325"/>
      <c r="AR22" s="326" t="s">
        <v>95</v>
      </c>
      <c r="AS22" s="324"/>
      <c r="AT22" s="327"/>
      <c r="AU22" s="83"/>
      <c r="AV22" s="295" t="s">
        <v>117</v>
      </c>
      <c r="AW22" s="296"/>
      <c r="AX22" s="296"/>
      <c r="AY22" s="296"/>
      <c r="AZ22" s="296"/>
      <c r="BA22" s="296"/>
      <c r="BB22" s="296"/>
      <c r="BC22" s="296" t="s">
        <v>95</v>
      </c>
      <c r="BD22" s="296"/>
      <c r="BE22" s="297"/>
      <c r="BF22" s="62"/>
    </row>
    <row r="23" spans="1:58" ht="10.15" customHeight="1">
      <c r="A23" s="62"/>
      <c r="B23" s="313"/>
      <c r="C23" s="314"/>
      <c r="D23" s="298" t="s">
        <v>118</v>
      </c>
      <c r="E23" s="299"/>
      <c r="F23" s="299"/>
      <c r="G23" s="299"/>
      <c r="H23" s="300"/>
      <c r="I23" s="238"/>
      <c r="J23" s="239"/>
      <c r="K23" s="239"/>
      <c r="L23" s="240" t="s">
        <v>119</v>
      </c>
      <c r="M23" s="241"/>
      <c r="N23" s="72"/>
      <c r="O23" s="301" t="s">
        <v>120</v>
      </c>
      <c r="P23" s="302"/>
      <c r="Q23" s="302"/>
      <c r="R23" s="302"/>
      <c r="S23" s="302"/>
      <c r="T23" s="302"/>
      <c r="U23" s="303"/>
      <c r="V23" s="304"/>
      <c r="W23" s="305"/>
      <c r="X23" s="306"/>
      <c r="Y23" s="72"/>
      <c r="Z23" s="301" t="s">
        <v>120</v>
      </c>
      <c r="AA23" s="302"/>
      <c r="AB23" s="302"/>
      <c r="AC23" s="302"/>
      <c r="AD23" s="302"/>
      <c r="AE23" s="302"/>
      <c r="AF23" s="303"/>
      <c r="AG23" s="304"/>
      <c r="AH23" s="305"/>
      <c r="AI23" s="306"/>
      <c r="AJ23" s="72"/>
      <c r="AK23" s="301" t="s">
        <v>120</v>
      </c>
      <c r="AL23" s="302"/>
      <c r="AM23" s="302"/>
      <c r="AN23" s="302"/>
      <c r="AO23" s="302"/>
      <c r="AP23" s="302"/>
      <c r="AQ23" s="303"/>
      <c r="AR23" s="304"/>
      <c r="AS23" s="305"/>
      <c r="AT23" s="306"/>
      <c r="AU23" s="72"/>
      <c r="AV23" s="307" t="s">
        <v>120</v>
      </c>
      <c r="AW23" s="308"/>
      <c r="AX23" s="308"/>
      <c r="AY23" s="308"/>
      <c r="AZ23" s="308"/>
      <c r="BA23" s="308"/>
      <c r="BB23" s="308"/>
      <c r="BC23" s="309"/>
      <c r="BD23" s="309"/>
      <c r="BE23" s="310"/>
      <c r="BF23" s="62"/>
    </row>
    <row r="24" spans="1:58" ht="10.15" customHeight="1">
      <c r="B24" s="313"/>
      <c r="C24" s="314"/>
      <c r="D24" s="298" t="s">
        <v>37</v>
      </c>
      <c r="E24" s="299"/>
      <c r="F24" s="299"/>
      <c r="G24" s="299"/>
      <c r="H24" s="300"/>
      <c r="I24" s="328">
        <f>'040-011A'!$H$20</f>
        <v>0</v>
      </c>
      <c r="J24" s="329"/>
      <c r="K24" s="329"/>
      <c r="L24" s="329"/>
      <c r="M24" s="330"/>
      <c r="N24" s="72"/>
      <c r="O24" s="331" t="s">
        <v>121</v>
      </c>
      <c r="P24" s="332"/>
      <c r="Q24" s="332"/>
      <c r="R24" s="332"/>
      <c r="S24" s="332"/>
      <c r="T24" s="332"/>
      <c r="U24" s="333"/>
      <c r="V24" s="334"/>
      <c r="W24" s="335"/>
      <c r="X24" s="336"/>
      <c r="Y24" s="72"/>
      <c r="Z24" s="331" t="s">
        <v>121</v>
      </c>
      <c r="AA24" s="332"/>
      <c r="AB24" s="332"/>
      <c r="AC24" s="332"/>
      <c r="AD24" s="332"/>
      <c r="AE24" s="332"/>
      <c r="AF24" s="333"/>
      <c r="AG24" s="334"/>
      <c r="AH24" s="335"/>
      <c r="AI24" s="336"/>
      <c r="AJ24" s="72"/>
      <c r="AK24" s="331" t="s">
        <v>121</v>
      </c>
      <c r="AL24" s="332"/>
      <c r="AM24" s="332"/>
      <c r="AN24" s="332"/>
      <c r="AO24" s="332"/>
      <c r="AP24" s="332"/>
      <c r="AQ24" s="333"/>
      <c r="AR24" s="334"/>
      <c r="AS24" s="335"/>
      <c r="AT24" s="336"/>
      <c r="AU24" s="72"/>
      <c r="AV24" s="264" t="s">
        <v>121</v>
      </c>
      <c r="AW24" s="265"/>
      <c r="AX24" s="265"/>
      <c r="AY24" s="265"/>
      <c r="AZ24" s="265"/>
      <c r="BA24" s="265"/>
      <c r="BB24" s="265"/>
      <c r="BC24" s="266"/>
      <c r="BD24" s="266"/>
      <c r="BE24" s="267"/>
    </row>
    <row r="25" spans="1:58" ht="10.15" customHeight="1" thickBot="1">
      <c r="B25" s="313"/>
      <c r="C25" s="314"/>
      <c r="D25" s="268" t="s">
        <v>50</v>
      </c>
      <c r="E25" s="269"/>
      <c r="F25" s="269"/>
      <c r="G25" s="269"/>
      <c r="H25" s="270"/>
      <c r="I25" s="271">
        <f>'040-011A'!$T$20</f>
        <v>0</v>
      </c>
      <c r="J25" s="272"/>
      <c r="K25" s="272"/>
      <c r="L25" s="272"/>
      <c r="M25" s="273"/>
      <c r="N25" s="72"/>
      <c r="O25" s="274" t="s">
        <v>122</v>
      </c>
      <c r="P25" s="275"/>
      <c r="Q25" s="275"/>
      <c r="R25" s="275"/>
      <c r="S25" s="275"/>
      <c r="T25" s="275"/>
      <c r="U25" s="276"/>
      <c r="V25" s="277">
        <f>ROUND((V24-V23),2)</f>
        <v>0</v>
      </c>
      <c r="W25" s="278"/>
      <c r="X25" s="279"/>
      <c r="Y25" s="72"/>
      <c r="Z25" s="280" t="s">
        <v>123</v>
      </c>
      <c r="AA25" s="281"/>
      <c r="AB25" s="281"/>
      <c r="AC25" s="281"/>
      <c r="AD25" s="281"/>
      <c r="AE25" s="281"/>
      <c r="AF25" s="282"/>
      <c r="AG25" s="277">
        <f>ROUND((AG24-AG23),2)</f>
        <v>0</v>
      </c>
      <c r="AH25" s="278"/>
      <c r="AI25" s="279"/>
      <c r="AJ25" s="72"/>
      <c r="AK25" s="280" t="s">
        <v>124</v>
      </c>
      <c r="AL25" s="281"/>
      <c r="AM25" s="281"/>
      <c r="AN25" s="281"/>
      <c r="AO25" s="281"/>
      <c r="AP25" s="281"/>
      <c r="AQ25" s="282"/>
      <c r="AR25" s="277">
        <f>ROUND((AR24-AR23),2)</f>
        <v>0</v>
      </c>
      <c r="AS25" s="283"/>
      <c r="AT25" s="284"/>
      <c r="AU25" s="72"/>
      <c r="AV25" s="285" t="s">
        <v>125</v>
      </c>
      <c r="AW25" s="286"/>
      <c r="AX25" s="286"/>
      <c r="AY25" s="286"/>
      <c r="AZ25" s="286"/>
      <c r="BA25" s="286"/>
      <c r="BB25" s="286"/>
      <c r="BC25" s="287">
        <f>ROUND((BC24-BC23),2)</f>
        <v>0</v>
      </c>
      <c r="BD25" s="287"/>
      <c r="BE25" s="288"/>
    </row>
    <row r="26" spans="1:58" ht="10.35" customHeight="1" thickBot="1">
      <c r="B26" s="313"/>
      <c r="C26" s="314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84"/>
    </row>
    <row r="27" spans="1:58" ht="10.15" customHeight="1">
      <c r="B27" s="313"/>
      <c r="C27" s="314"/>
      <c r="D27" s="242" t="s">
        <v>126</v>
      </c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4"/>
      <c r="Q27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27" s="293"/>
      <c r="S27" s="294"/>
      <c r="T27" s="72"/>
      <c r="U27" s="337" t="s">
        <v>127</v>
      </c>
      <c r="V27" s="338"/>
      <c r="W27" s="338"/>
      <c r="X27" s="338"/>
      <c r="Y27" s="338"/>
      <c r="Z27" s="338"/>
      <c r="AA27" s="338"/>
      <c r="AB27" s="338"/>
      <c r="AC27" s="338"/>
      <c r="AD27" s="339"/>
      <c r="AE27" s="289">
        <f>'040-011A'!$BA$17</f>
        <v>0</v>
      </c>
      <c r="AF27" s="290"/>
      <c r="AG27" s="291"/>
      <c r="AH27" s="72"/>
      <c r="AI27" s="242" t="s">
        <v>128</v>
      </c>
      <c r="AJ27" s="243"/>
      <c r="AK27" s="243"/>
      <c r="AL27" s="243"/>
      <c r="AM27" s="243"/>
      <c r="AN27" s="243"/>
      <c r="AO27" s="243"/>
      <c r="AP27" s="244"/>
      <c r="AQ27" s="292">
        <f>IF(BC24="",0, IF(BC24=0,0,ROUND((BC25/(Q28+AE28)),4)))</f>
        <v>0</v>
      </c>
      <c r="AR27" s="293"/>
      <c r="AS27" s="294"/>
      <c r="AT27" s="72"/>
      <c r="AU27" s="340" t="s">
        <v>129</v>
      </c>
      <c r="AV27" s="341"/>
      <c r="AW27" s="341"/>
      <c r="AX27" s="341"/>
      <c r="AY27" s="341"/>
      <c r="AZ27" s="341"/>
      <c r="BA27" s="341"/>
      <c r="BB27" s="341"/>
      <c r="BC27" s="248">
        <f>IF(AR25=0,0,ROUND((AR25/(Q28+AE28)),4))</f>
        <v>0</v>
      </c>
      <c r="BD27" s="248"/>
      <c r="BE27" s="249"/>
    </row>
    <row r="28" spans="1:58" ht="10.15" customHeight="1" thickBot="1">
      <c r="B28" s="315"/>
      <c r="C28" s="316"/>
      <c r="D28" s="245" t="s">
        <v>130</v>
      </c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7"/>
      <c r="Q28" s="250" t="str">
        <f>IF(Q27="","",ROUND(V25/(1+Q27+I24),2))</f>
        <v/>
      </c>
      <c r="R28" s="251"/>
      <c r="S28" s="252"/>
      <c r="T28" s="85"/>
      <c r="U28" s="253" t="s">
        <v>131</v>
      </c>
      <c r="V28" s="254"/>
      <c r="W28" s="254"/>
      <c r="X28" s="254"/>
      <c r="Y28" s="254"/>
      <c r="Z28" s="254"/>
      <c r="AA28" s="254"/>
      <c r="AB28" s="254"/>
      <c r="AC28" s="254"/>
      <c r="AD28" s="255"/>
      <c r="AE28" s="250">
        <f>ROUND(AG25/(1+AE27),2)</f>
        <v>0</v>
      </c>
      <c r="AF28" s="251"/>
      <c r="AG28" s="252"/>
      <c r="AH28" s="85"/>
      <c r="AI28" s="245" t="s">
        <v>132</v>
      </c>
      <c r="AJ28" s="246"/>
      <c r="AK28" s="246"/>
      <c r="AL28" s="246"/>
      <c r="AM28" s="246"/>
      <c r="AN28" s="246"/>
      <c r="AO28" s="246"/>
      <c r="AP28" s="247"/>
      <c r="AQ28" s="256">
        <f>IF('040-011A'!$BA$16="",0, IF(AE28=0,0,ROUND((AE28/(Q28+AE28)),4)))</f>
        <v>0</v>
      </c>
      <c r="AR28" s="257"/>
      <c r="AS28" s="258"/>
      <c r="AT28" s="85"/>
      <c r="AU28" s="259" t="s">
        <v>133</v>
      </c>
      <c r="AV28" s="260"/>
      <c r="AW28" s="260"/>
      <c r="AX28" s="260"/>
      <c r="AY28" s="260"/>
      <c r="AZ28" s="260"/>
      <c r="BA28" s="260"/>
      <c r="BB28" s="260"/>
      <c r="BC28" s="261">
        <f>IF(BC27="","",ROUND((BC27+I25),4))</f>
        <v>0</v>
      </c>
      <c r="BD28" s="262"/>
      <c r="BE28" s="263"/>
    </row>
    <row r="29" spans="1:58" s="79" customFormat="1" ht="5.0999999999999996" customHeight="1">
      <c r="B29" s="76"/>
      <c r="C29" s="7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86"/>
      <c r="R29" s="86"/>
      <c r="S29" s="86"/>
      <c r="T29" s="87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87"/>
      <c r="AI29" s="77"/>
      <c r="AJ29" s="77"/>
      <c r="AK29" s="77"/>
      <c r="AL29" s="77"/>
      <c r="AM29" s="77"/>
      <c r="AN29" s="77"/>
      <c r="AO29" s="77"/>
      <c r="AP29" s="77"/>
      <c r="AQ29" s="86"/>
      <c r="AR29" s="86"/>
      <c r="AS29" s="86"/>
      <c r="AT29" s="87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</row>
    <row r="30" spans="1:58" ht="5.0999999999999996" customHeight="1" thickBot="1">
      <c r="A30" s="74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74"/>
    </row>
    <row r="31" spans="1:58" ht="10.15" customHeight="1">
      <c r="B31" s="311" t="s">
        <v>136</v>
      </c>
      <c r="C31" s="312"/>
      <c r="D31" s="317" t="s">
        <v>113</v>
      </c>
      <c r="E31" s="318"/>
      <c r="F31" s="318"/>
      <c r="G31" s="318"/>
      <c r="H31" s="319"/>
      <c r="I31" s="320"/>
      <c r="J31" s="321"/>
      <c r="K31" s="321"/>
      <c r="L31" s="321"/>
      <c r="M31" s="322"/>
      <c r="N31" s="83"/>
      <c r="O31" s="323" t="s">
        <v>114</v>
      </c>
      <c r="P31" s="324"/>
      <c r="Q31" s="324"/>
      <c r="R31" s="324"/>
      <c r="S31" s="324"/>
      <c r="T31" s="324"/>
      <c r="U31" s="325"/>
      <c r="V31" s="326" t="s">
        <v>95</v>
      </c>
      <c r="W31" s="324"/>
      <c r="X31" s="327"/>
      <c r="Y31" s="83"/>
      <c r="Z31" s="323" t="s">
        <v>115</v>
      </c>
      <c r="AA31" s="324"/>
      <c r="AB31" s="324"/>
      <c r="AC31" s="324"/>
      <c r="AD31" s="324"/>
      <c r="AE31" s="324"/>
      <c r="AF31" s="325"/>
      <c r="AG31" s="326" t="s">
        <v>95</v>
      </c>
      <c r="AH31" s="324"/>
      <c r="AI31" s="327"/>
      <c r="AJ31" s="83"/>
      <c r="AK31" s="323" t="s">
        <v>116</v>
      </c>
      <c r="AL31" s="324"/>
      <c r="AM31" s="324"/>
      <c r="AN31" s="324"/>
      <c r="AO31" s="324"/>
      <c r="AP31" s="324"/>
      <c r="AQ31" s="325"/>
      <c r="AR31" s="326" t="s">
        <v>95</v>
      </c>
      <c r="AS31" s="324"/>
      <c r="AT31" s="327"/>
      <c r="AU31" s="83"/>
      <c r="AV31" s="295" t="s">
        <v>117</v>
      </c>
      <c r="AW31" s="296"/>
      <c r="AX31" s="296"/>
      <c r="AY31" s="296"/>
      <c r="AZ31" s="296"/>
      <c r="BA31" s="296"/>
      <c r="BB31" s="296"/>
      <c r="BC31" s="296" t="s">
        <v>95</v>
      </c>
      <c r="BD31" s="296"/>
      <c r="BE31" s="297"/>
    </row>
    <row r="32" spans="1:58" ht="10.15" customHeight="1">
      <c r="B32" s="313"/>
      <c r="C32" s="314"/>
      <c r="D32" s="298" t="s">
        <v>118</v>
      </c>
      <c r="E32" s="299"/>
      <c r="F32" s="299"/>
      <c r="G32" s="299"/>
      <c r="H32" s="300"/>
      <c r="I32" s="238"/>
      <c r="J32" s="239"/>
      <c r="K32" s="239"/>
      <c r="L32" s="240" t="s">
        <v>119</v>
      </c>
      <c r="M32" s="241"/>
      <c r="N32" s="72"/>
      <c r="O32" s="301" t="s">
        <v>120</v>
      </c>
      <c r="P32" s="302"/>
      <c r="Q32" s="302"/>
      <c r="R32" s="302"/>
      <c r="S32" s="302"/>
      <c r="T32" s="302"/>
      <c r="U32" s="303"/>
      <c r="V32" s="304"/>
      <c r="W32" s="305"/>
      <c r="X32" s="306"/>
      <c r="Y32" s="72"/>
      <c r="Z32" s="301" t="s">
        <v>120</v>
      </c>
      <c r="AA32" s="302"/>
      <c r="AB32" s="302"/>
      <c r="AC32" s="302"/>
      <c r="AD32" s="302"/>
      <c r="AE32" s="302"/>
      <c r="AF32" s="303"/>
      <c r="AG32" s="304"/>
      <c r="AH32" s="305"/>
      <c r="AI32" s="306"/>
      <c r="AJ32" s="72"/>
      <c r="AK32" s="301" t="s">
        <v>120</v>
      </c>
      <c r="AL32" s="302"/>
      <c r="AM32" s="302"/>
      <c r="AN32" s="302"/>
      <c r="AO32" s="302"/>
      <c r="AP32" s="302"/>
      <c r="AQ32" s="303"/>
      <c r="AR32" s="304"/>
      <c r="AS32" s="305"/>
      <c r="AT32" s="306"/>
      <c r="AU32" s="72"/>
      <c r="AV32" s="307" t="s">
        <v>120</v>
      </c>
      <c r="AW32" s="308"/>
      <c r="AX32" s="308"/>
      <c r="AY32" s="308"/>
      <c r="AZ32" s="308"/>
      <c r="BA32" s="308"/>
      <c r="BB32" s="308"/>
      <c r="BC32" s="309"/>
      <c r="BD32" s="309"/>
      <c r="BE32" s="310"/>
    </row>
    <row r="33" spans="1:58" ht="10.15" customHeight="1">
      <c r="B33" s="313"/>
      <c r="C33" s="314"/>
      <c r="D33" s="298" t="s">
        <v>37</v>
      </c>
      <c r="E33" s="299"/>
      <c r="F33" s="299"/>
      <c r="G33" s="299"/>
      <c r="H33" s="300"/>
      <c r="I33" s="328">
        <f>'040-011A'!$H$20</f>
        <v>0</v>
      </c>
      <c r="J33" s="329"/>
      <c r="K33" s="329"/>
      <c r="L33" s="329"/>
      <c r="M33" s="330"/>
      <c r="N33" s="72"/>
      <c r="O33" s="331" t="s">
        <v>121</v>
      </c>
      <c r="P33" s="332"/>
      <c r="Q33" s="332"/>
      <c r="R33" s="332"/>
      <c r="S33" s="332"/>
      <c r="T33" s="332"/>
      <c r="U33" s="333"/>
      <c r="V33" s="334"/>
      <c r="W33" s="335"/>
      <c r="X33" s="336"/>
      <c r="Y33" s="72"/>
      <c r="Z33" s="331" t="s">
        <v>121</v>
      </c>
      <c r="AA33" s="332"/>
      <c r="AB33" s="332"/>
      <c r="AC33" s="332"/>
      <c r="AD33" s="332"/>
      <c r="AE33" s="332"/>
      <c r="AF33" s="333"/>
      <c r="AG33" s="334"/>
      <c r="AH33" s="335"/>
      <c r="AI33" s="336"/>
      <c r="AJ33" s="72"/>
      <c r="AK33" s="331" t="s">
        <v>121</v>
      </c>
      <c r="AL33" s="332"/>
      <c r="AM33" s="332"/>
      <c r="AN33" s="332"/>
      <c r="AO33" s="332"/>
      <c r="AP33" s="332"/>
      <c r="AQ33" s="333"/>
      <c r="AR33" s="334"/>
      <c r="AS33" s="335"/>
      <c r="AT33" s="336"/>
      <c r="AU33" s="72"/>
      <c r="AV33" s="264" t="s">
        <v>121</v>
      </c>
      <c r="AW33" s="265"/>
      <c r="AX33" s="265"/>
      <c r="AY33" s="265"/>
      <c r="AZ33" s="265"/>
      <c r="BA33" s="265"/>
      <c r="BB33" s="265"/>
      <c r="BC33" s="266"/>
      <c r="BD33" s="266"/>
      <c r="BE33" s="267"/>
    </row>
    <row r="34" spans="1:58" ht="10.15" customHeight="1" thickBot="1">
      <c r="B34" s="313"/>
      <c r="C34" s="314"/>
      <c r="D34" s="268" t="s">
        <v>50</v>
      </c>
      <c r="E34" s="269"/>
      <c r="F34" s="269"/>
      <c r="G34" s="269"/>
      <c r="H34" s="270"/>
      <c r="I34" s="271">
        <f>'040-011A'!$T$20</f>
        <v>0</v>
      </c>
      <c r="J34" s="272"/>
      <c r="K34" s="272"/>
      <c r="L34" s="272"/>
      <c r="M34" s="273"/>
      <c r="N34" s="72"/>
      <c r="O34" s="274" t="s">
        <v>122</v>
      </c>
      <c r="P34" s="275"/>
      <c r="Q34" s="275"/>
      <c r="R34" s="275"/>
      <c r="S34" s="275"/>
      <c r="T34" s="275"/>
      <c r="U34" s="276"/>
      <c r="V34" s="277">
        <f>ROUND((V33-V32),2)</f>
        <v>0</v>
      </c>
      <c r="W34" s="278"/>
      <c r="X34" s="279"/>
      <c r="Y34" s="72"/>
      <c r="Z34" s="280" t="s">
        <v>123</v>
      </c>
      <c r="AA34" s="281"/>
      <c r="AB34" s="281"/>
      <c r="AC34" s="281"/>
      <c r="AD34" s="281"/>
      <c r="AE34" s="281"/>
      <c r="AF34" s="282"/>
      <c r="AG34" s="277">
        <f>ROUND((AG33-AG32),2)</f>
        <v>0</v>
      </c>
      <c r="AH34" s="278"/>
      <c r="AI34" s="279"/>
      <c r="AJ34" s="72"/>
      <c r="AK34" s="280" t="s">
        <v>124</v>
      </c>
      <c r="AL34" s="281"/>
      <c r="AM34" s="281"/>
      <c r="AN34" s="281"/>
      <c r="AO34" s="281"/>
      <c r="AP34" s="281"/>
      <c r="AQ34" s="282"/>
      <c r="AR34" s="277">
        <f>ROUND((AR33-AR32),2)</f>
        <v>0</v>
      </c>
      <c r="AS34" s="283"/>
      <c r="AT34" s="284"/>
      <c r="AU34" s="72"/>
      <c r="AV34" s="285" t="s">
        <v>125</v>
      </c>
      <c r="AW34" s="286"/>
      <c r="AX34" s="286"/>
      <c r="AY34" s="286"/>
      <c r="AZ34" s="286"/>
      <c r="BA34" s="286"/>
      <c r="BB34" s="286"/>
      <c r="BC34" s="287">
        <f>ROUND((BC33-BC32),2)</f>
        <v>0</v>
      </c>
      <c r="BD34" s="287"/>
      <c r="BE34" s="288"/>
    </row>
    <row r="35" spans="1:58" ht="10.15" customHeight="1" thickBot="1">
      <c r="B35" s="313"/>
      <c r="C35" s="314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84"/>
    </row>
    <row r="36" spans="1:58" ht="10.15" customHeight="1">
      <c r="B36" s="313"/>
      <c r="C36" s="314"/>
      <c r="D36" s="242" t="s">
        <v>126</v>
      </c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4"/>
      <c r="Q36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36" s="293"/>
      <c r="S36" s="294"/>
      <c r="T36" s="72"/>
      <c r="U36" s="337" t="s">
        <v>127</v>
      </c>
      <c r="V36" s="338"/>
      <c r="W36" s="338"/>
      <c r="X36" s="338"/>
      <c r="Y36" s="338"/>
      <c r="Z36" s="338"/>
      <c r="AA36" s="338"/>
      <c r="AB36" s="338"/>
      <c r="AC36" s="338"/>
      <c r="AD36" s="339"/>
      <c r="AE36" s="289">
        <f>'040-011A'!$BA$17</f>
        <v>0</v>
      </c>
      <c r="AF36" s="290"/>
      <c r="AG36" s="291"/>
      <c r="AH36" s="72"/>
      <c r="AI36" s="242" t="s">
        <v>128</v>
      </c>
      <c r="AJ36" s="243"/>
      <c r="AK36" s="243"/>
      <c r="AL36" s="243"/>
      <c r="AM36" s="243"/>
      <c r="AN36" s="243"/>
      <c r="AO36" s="243"/>
      <c r="AP36" s="244"/>
      <c r="AQ36" s="292">
        <f>IF(BC33="",0, IF(BC33=0,0,ROUND((BC34/(Q37+AE37)),4)))</f>
        <v>0</v>
      </c>
      <c r="AR36" s="293"/>
      <c r="AS36" s="294"/>
      <c r="AT36" s="72"/>
      <c r="AU36" s="340" t="s">
        <v>129</v>
      </c>
      <c r="AV36" s="341"/>
      <c r="AW36" s="341"/>
      <c r="AX36" s="341"/>
      <c r="AY36" s="341"/>
      <c r="AZ36" s="341"/>
      <c r="BA36" s="341"/>
      <c r="BB36" s="341"/>
      <c r="BC36" s="248">
        <f>IF(AR34=0,0,ROUND((AR34/(Q37+AE37)),4))</f>
        <v>0</v>
      </c>
      <c r="BD36" s="248"/>
      <c r="BE36" s="249"/>
    </row>
    <row r="37" spans="1:58" ht="10.15" customHeight="1" thickBot="1">
      <c r="B37" s="315"/>
      <c r="C37" s="316"/>
      <c r="D37" s="245" t="s">
        <v>130</v>
      </c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7"/>
      <c r="Q37" s="250" t="str">
        <f>IF(Q36="","",ROUND(V34/(1+Q36+I33),2))</f>
        <v/>
      </c>
      <c r="R37" s="251"/>
      <c r="S37" s="252"/>
      <c r="T37" s="85"/>
      <c r="U37" s="253" t="s">
        <v>131</v>
      </c>
      <c r="V37" s="254"/>
      <c r="W37" s="254"/>
      <c r="X37" s="254"/>
      <c r="Y37" s="254"/>
      <c r="Z37" s="254"/>
      <c r="AA37" s="254"/>
      <c r="AB37" s="254"/>
      <c r="AC37" s="254"/>
      <c r="AD37" s="255"/>
      <c r="AE37" s="250">
        <f>ROUND(AG34/(1+AE36),2)</f>
        <v>0</v>
      </c>
      <c r="AF37" s="251"/>
      <c r="AG37" s="252"/>
      <c r="AH37" s="85"/>
      <c r="AI37" s="245" t="s">
        <v>132</v>
      </c>
      <c r="AJ37" s="246"/>
      <c r="AK37" s="246"/>
      <c r="AL37" s="246"/>
      <c r="AM37" s="246"/>
      <c r="AN37" s="246"/>
      <c r="AO37" s="246"/>
      <c r="AP37" s="247"/>
      <c r="AQ37" s="256">
        <f>IF('040-011A'!$BA$16="",0, IF(AE37=0,0,ROUND((AE37/(Q37+AE37)),4)))</f>
        <v>0</v>
      </c>
      <c r="AR37" s="257"/>
      <c r="AS37" s="258"/>
      <c r="AT37" s="85"/>
      <c r="AU37" s="259" t="s">
        <v>133</v>
      </c>
      <c r="AV37" s="260"/>
      <c r="AW37" s="260"/>
      <c r="AX37" s="260"/>
      <c r="AY37" s="260"/>
      <c r="AZ37" s="260"/>
      <c r="BA37" s="260"/>
      <c r="BB37" s="260"/>
      <c r="BC37" s="261">
        <f>IF(BC36="","",ROUND((BC36+I34),4))</f>
        <v>0</v>
      </c>
      <c r="BD37" s="262"/>
      <c r="BE37" s="263"/>
    </row>
    <row r="38" spans="1:58" s="79" customFormat="1" ht="5.0999999999999996" customHeight="1">
      <c r="B38" s="76"/>
      <c r="C38" s="7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86"/>
      <c r="R38" s="86"/>
      <c r="S38" s="86"/>
      <c r="T38" s="87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87"/>
      <c r="AI38" s="77"/>
      <c r="AJ38" s="77"/>
      <c r="AK38" s="77"/>
      <c r="AL38" s="77"/>
      <c r="AM38" s="77"/>
      <c r="AN38" s="77"/>
      <c r="AO38" s="77"/>
      <c r="AP38" s="77"/>
      <c r="AQ38" s="86"/>
      <c r="AR38" s="86"/>
      <c r="AS38" s="86"/>
      <c r="AT38" s="87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</row>
    <row r="39" spans="1:58" ht="5.0999999999999996" customHeight="1" thickBot="1">
      <c r="A39" s="74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74"/>
    </row>
    <row r="40" spans="1:58" ht="10.15" customHeight="1">
      <c r="B40" s="311" t="s">
        <v>137</v>
      </c>
      <c r="C40" s="312"/>
      <c r="D40" s="317" t="s">
        <v>113</v>
      </c>
      <c r="E40" s="318"/>
      <c r="F40" s="318"/>
      <c r="G40" s="318"/>
      <c r="H40" s="319"/>
      <c r="I40" s="320"/>
      <c r="J40" s="321"/>
      <c r="K40" s="321"/>
      <c r="L40" s="321"/>
      <c r="M40" s="322"/>
      <c r="N40" s="83"/>
      <c r="O40" s="323" t="s">
        <v>114</v>
      </c>
      <c r="P40" s="324"/>
      <c r="Q40" s="324"/>
      <c r="R40" s="324"/>
      <c r="S40" s="324"/>
      <c r="T40" s="324"/>
      <c r="U40" s="325"/>
      <c r="V40" s="326" t="s">
        <v>95</v>
      </c>
      <c r="W40" s="324"/>
      <c r="X40" s="327"/>
      <c r="Y40" s="83"/>
      <c r="Z40" s="323" t="s">
        <v>115</v>
      </c>
      <c r="AA40" s="324"/>
      <c r="AB40" s="324"/>
      <c r="AC40" s="324"/>
      <c r="AD40" s="324"/>
      <c r="AE40" s="324"/>
      <c r="AF40" s="325"/>
      <c r="AG40" s="326" t="s">
        <v>95</v>
      </c>
      <c r="AH40" s="324"/>
      <c r="AI40" s="327"/>
      <c r="AJ40" s="83"/>
      <c r="AK40" s="323" t="s">
        <v>116</v>
      </c>
      <c r="AL40" s="324"/>
      <c r="AM40" s="324"/>
      <c r="AN40" s="324"/>
      <c r="AO40" s="324"/>
      <c r="AP40" s="324"/>
      <c r="AQ40" s="325"/>
      <c r="AR40" s="326" t="s">
        <v>95</v>
      </c>
      <c r="AS40" s="324"/>
      <c r="AT40" s="327"/>
      <c r="AU40" s="83"/>
      <c r="AV40" s="295" t="s">
        <v>117</v>
      </c>
      <c r="AW40" s="296"/>
      <c r="AX40" s="296"/>
      <c r="AY40" s="296"/>
      <c r="AZ40" s="296"/>
      <c r="BA40" s="296"/>
      <c r="BB40" s="296"/>
      <c r="BC40" s="296" t="s">
        <v>95</v>
      </c>
      <c r="BD40" s="296"/>
      <c r="BE40" s="297"/>
    </row>
    <row r="41" spans="1:58" ht="10.15" customHeight="1">
      <c r="B41" s="313"/>
      <c r="C41" s="314"/>
      <c r="D41" s="298" t="s">
        <v>118</v>
      </c>
      <c r="E41" s="299"/>
      <c r="F41" s="299"/>
      <c r="G41" s="299"/>
      <c r="H41" s="300"/>
      <c r="I41" s="238"/>
      <c r="J41" s="239"/>
      <c r="K41" s="239"/>
      <c r="L41" s="240" t="s">
        <v>119</v>
      </c>
      <c r="M41" s="241"/>
      <c r="N41" s="72"/>
      <c r="O41" s="301" t="s">
        <v>120</v>
      </c>
      <c r="P41" s="302"/>
      <c r="Q41" s="302"/>
      <c r="R41" s="302"/>
      <c r="S41" s="302"/>
      <c r="T41" s="302"/>
      <c r="U41" s="303"/>
      <c r="V41" s="304"/>
      <c r="W41" s="305"/>
      <c r="X41" s="306"/>
      <c r="Y41" s="72"/>
      <c r="Z41" s="301" t="s">
        <v>120</v>
      </c>
      <c r="AA41" s="302"/>
      <c r="AB41" s="302"/>
      <c r="AC41" s="302"/>
      <c r="AD41" s="302"/>
      <c r="AE41" s="302"/>
      <c r="AF41" s="303"/>
      <c r="AG41" s="304"/>
      <c r="AH41" s="305"/>
      <c r="AI41" s="306"/>
      <c r="AJ41" s="72"/>
      <c r="AK41" s="301" t="s">
        <v>120</v>
      </c>
      <c r="AL41" s="302"/>
      <c r="AM41" s="302"/>
      <c r="AN41" s="302"/>
      <c r="AO41" s="302"/>
      <c r="AP41" s="302"/>
      <c r="AQ41" s="303"/>
      <c r="AR41" s="304"/>
      <c r="AS41" s="305"/>
      <c r="AT41" s="306"/>
      <c r="AU41" s="72"/>
      <c r="AV41" s="307" t="s">
        <v>120</v>
      </c>
      <c r="AW41" s="308"/>
      <c r="AX41" s="308"/>
      <c r="AY41" s="308"/>
      <c r="AZ41" s="308"/>
      <c r="BA41" s="308"/>
      <c r="BB41" s="308"/>
      <c r="BC41" s="309"/>
      <c r="BD41" s="309"/>
      <c r="BE41" s="310"/>
    </row>
    <row r="42" spans="1:58" ht="10.15" customHeight="1">
      <c r="B42" s="313"/>
      <c r="C42" s="314"/>
      <c r="D42" s="298" t="s">
        <v>37</v>
      </c>
      <c r="E42" s="299"/>
      <c r="F42" s="299"/>
      <c r="G42" s="299"/>
      <c r="H42" s="300"/>
      <c r="I42" s="328">
        <f>'040-011A'!$H$20</f>
        <v>0</v>
      </c>
      <c r="J42" s="329"/>
      <c r="K42" s="329"/>
      <c r="L42" s="329"/>
      <c r="M42" s="330"/>
      <c r="N42" s="72"/>
      <c r="O42" s="331" t="s">
        <v>121</v>
      </c>
      <c r="P42" s="332"/>
      <c r="Q42" s="332"/>
      <c r="R42" s="332"/>
      <c r="S42" s="332"/>
      <c r="T42" s="332"/>
      <c r="U42" s="333"/>
      <c r="V42" s="334"/>
      <c r="W42" s="335"/>
      <c r="X42" s="336"/>
      <c r="Y42" s="72"/>
      <c r="Z42" s="331" t="s">
        <v>121</v>
      </c>
      <c r="AA42" s="332"/>
      <c r="AB42" s="332"/>
      <c r="AC42" s="332"/>
      <c r="AD42" s="332"/>
      <c r="AE42" s="332"/>
      <c r="AF42" s="333"/>
      <c r="AG42" s="334"/>
      <c r="AH42" s="335"/>
      <c r="AI42" s="336"/>
      <c r="AJ42" s="72"/>
      <c r="AK42" s="331" t="s">
        <v>121</v>
      </c>
      <c r="AL42" s="332"/>
      <c r="AM42" s="332"/>
      <c r="AN42" s="332"/>
      <c r="AO42" s="332"/>
      <c r="AP42" s="332"/>
      <c r="AQ42" s="333"/>
      <c r="AR42" s="334"/>
      <c r="AS42" s="335"/>
      <c r="AT42" s="336"/>
      <c r="AU42" s="72"/>
      <c r="AV42" s="264" t="s">
        <v>121</v>
      </c>
      <c r="AW42" s="265"/>
      <c r="AX42" s="265"/>
      <c r="AY42" s="265"/>
      <c r="AZ42" s="265"/>
      <c r="BA42" s="265"/>
      <c r="BB42" s="265"/>
      <c r="BC42" s="266"/>
      <c r="BD42" s="266"/>
      <c r="BE42" s="267"/>
    </row>
    <row r="43" spans="1:58" ht="10.15" customHeight="1" thickBot="1">
      <c r="B43" s="313"/>
      <c r="C43" s="314"/>
      <c r="D43" s="268" t="s">
        <v>50</v>
      </c>
      <c r="E43" s="269"/>
      <c r="F43" s="269"/>
      <c r="G43" s="269"/>
      <c r="H43" s="270"/>
      <c r="I43" s="271">
        <f>'040-011A'!$T$20</f>
        <v>0</v>
      </c>
      <c r="J43" s="272"/>
      <c r="K43" s="272"/>
      <c r="L43" s="272"/>
      <c r="M43" s="273"/>
      <c r="N43" s="72"/>
      <c r="O43" s="274" t="s">
        <v>122</v>
      </c>
      <c r="P43" s="275"/>
      <c r="Q43" s="275"/>
      <c r="R43" s="275"/>
      <c r="S43" s="275"/>
      <c r="T43" s="275"/>
      <c r="U43" s="276"/>
      <c r="V43" s="277">
        <f>ROUND((V42-V41),2)</f>
        <v>0</v>
      </c>
      <c r="W43" s="278"/>
      <c r="X43" s="279"/>
      <c r="Y43" s="72"/>
      <c r="Z43" s="280" t="s">
        <v>123</v>
      </c>
      <c r="AA43" s="281"/>
      <c r="AB43" s="281"/>
      <c r="AC43" s="281"/>
      <c r="AD43" s="281"/>
      <c r="AE43" s="281"/>
      <c r="AF43" s="282"/>
      <c r="AG43" s="277">
        <f>ROUND((AG42-AG41),2)</f>
        <v>0</v>
      </c>
      <c r="AH43" s="278"/>
      <c r="AI43" s="279"/>
      <c r="AJ43" s="72"/>
      <c r="AK43" s="280" t="s">
        <v>124</v>
      </c>
      <c r="AL43" s="281"/>
      <c r="AM43" s="281"/>
      <c r="AN43" s="281"/>
      <c r="AO43" s="281"/>
      <c r="AP43" s="281"/>
      <c r="AQ43" s="282"/>
      <c r="AR43" s="277">
        <f>ROUND((AR42-AR41),2)</f>
        <v>0</v>
      </c>
      <c r="AS43" s="283"/>
      <c r="AT43" s="284"/>
      <c r="AU43" s="72"/>
      <c r="AV43" s="285" t="s">
        <v>125</v>
      </c>
      <c r="AW43" s="286"/>
      <c r="AX43" s="286"/>
      <c r="AY43" s="286"/>
      <c r="AZ43" s="286"/>
      <c r="BA43" s="286"/>
      <c r="BB43" s="286"/>
      <c r="BC43" s="287">
        <f>ROUND((BC42-BC41),2)</f>
        <v>0</v>
      </c>
      <c r="BD43" s="287"/>
      <c r="BE43" s="288"/>
    </row>
    <row r="44" spans="1:58" ht="10.15" customHeight="1" thickBot="1">
      <c r="B44" s="313"/>
      <c r="C44" s="31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84"/>
    </row>
    <row r="45" spans="1:58" ht="10.15" customHeight="1">
      <c r="B45" s="313"/>
      <c r="C45" s="314"/>
      <c r="D45" s="242" t="s">
        <v>126</v>
      </c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4"/>
      <c r="Q45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45" s="293"/>
      <c r="S45" s="294"/>
      <c r="T45" s="72"/>
      <c r="U45" s="337" t="s">
        <v>127</v>
      </c>
      <c r="V45" s="338"/>
      <c r="W45" s="338"/>
      <c r="X45" s="338"/>
      <c r="Y45" s="338"/>
      <c r="Z45" s="338"/>
      <c r="AA45" s="338"/>
      <c r="AB45" s="338"/>
      <c r="AC45" s="338"/>
      <c r="AD45" s="339"/>
      <c r="AE45" s="289">
        <f>'040-011A'!$BA$17</f>
        <v>0</v>
      </c>
      <c r="AF45" s="290"/>
      <c r="AG45" s="291"/>
      <c r="AH45" s="72"/>
      <c r="AI45" s="242" t="s">
        <v>128</v>
      </c>
      <c r="AJ45" s="243"/>
      <c r="AK45" s="243"/>
      <c r="AL45" s="243"/>
      <c r="AM45" s="243"/>
      <c r="AN45" s="243"/>
      <c r="AO45" s="243"/>
      <c r="AP45" s="244"/>
      <c r="AQ45" s="292">
        <f>IF(BC42="",0, IF(BC42=0,0,ROUND((BC43/(Q46+AE46)),4)))</f>
        <v>0</v>
      </c>
      <c r="AR45" s="293"/>
      <c r="AS45" s="294"/>
      <c r="AT45" s="72"/>
      <c r="AU45" s="340" t="s">
        <v>129</v>
      </c>
      <c r="AV45" s="341"/>
      <c r="AW45" s="341"/>
      <c r="AX45" s="341"/>
      <c r="AY45" s="341"/>
      <c r="AZ45" s="341"/>
      <c r="BA45" s="341"/>
      <c r="BB45" s="341"/>
      <c r="BC45" s="248">
        <f>IF(AR43=0,0,ROUND((AR43/(Q46+AE46)),4))</f>
        <v>0</v>
      </c>
      <c r="BD45" s="248"/>
      <c r="BE45" s="249"/>
    </row>
    <row r="46" spans="1:58" ht="10.15" customHeight="1" thickBot="1">
      <c r="B46" s="315"/>
      <c r="C46" s="316"/>
      <c r="D46" s="245" t="s">
        <v>130</v>
      </c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7"/>
      <c r="Q46" s="250" t="str">
        <f>IF(Q45="","",ROUND(V43/(1+Q45+I42),2))</f>
        <v/>
      </c>
      <c r="R46" s="251"/>
      <c r="S46" s="252"/>
      <c r="T46" s="85"/>
      <c r="U46" s="253" t="s">
        <v>131</v>
      </c>
      <c r="V46" s="254"/>
      <c r="W46" s="254"/>
      <c r="X46" s="254"/>
      <c r="Y46" s="254"/>
      <c r="Z46" s="254"/>
      <c r="AA46" s="254"/>
      <c r="AB46" s="254"/>
      <c r="AC46" s="254"/>
      <c r="AD46" s="255"/>
      <c r="AE46" s="250">
        <f>ROUND(AG43/(1+AE45),2)</f>
        <v>0</v>
      </c>
      <c r="AF46" s="251"/>
      <c r="AG46" s="252"/>
      <c r="AH46" s="85"/>
      <c r="AI46" s="245" t="s">
        <v>132</v>
      </c>
      <c r="AJ46" s="246"/>
      <c r="AK46" s="246"/>
      <c r="AL46" s="246"/>
      <c r="AM46" s="246"/>
      <c r="AN46" s="246"/>
      <c r="AO46" s="246"/>
      <c r="AP46" s="247"/>
      <c r="AQ46" s="256">
        <f>IF('040-011A'!$BA$16="",0, IF(AE46=0,0,ROUND((AE46/(Q46+AE46)),4)))</f>
        <v>0</v>
      </c>
      <c r="AR46" s="257"/>
      <c r="AS46" s="258"/>
      <c r="AT46" s="85"/>
      <c r="AU46" s="259" t="s">
        <v>133</v>
      </c>
      <c r="AV46" s="260"/>
      <c r="AW46" s="260"/>
      <c r="AX46" s="260"/>
      <c r="AY46" s="260"/>
      <c r="AZ46" s="260"/>
      <c r="BA46" s="260"/>
      <c r="BB46" s="260"/>
      <c r="BC46" s="261">
        <f>IF(BC45="","",ROUND((BC45+I43),4))</f>
        <v>0</v>
      </c>
      <c r="BD46" s="262"/>
      <c r="BE46" s="263"/>
    </row>
    <row r="47" spans="1:58" s="79" customFormat="1" ht="5.0999999999999996" customHeight="1">
      <c r="B47" s="76"/>
      <c r="C47" s="76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86"/>
      <c r="R47" s="86"/>
      <c r="S47" s="86"/>
      <c r="T47" s="87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87"/>
      <c r="AI47" s="77"/>
      <c r="AJ47" s="77"/>
      <c r="AK47" s="77"/>
      <c r="AL47" s="77"/>
      <c r="AM47" s="77"/>
      <c r="AN47" s="77"/>
      <c r="AO47" s="77"/>
      <c r="AP47" s="77"/>
      <c r="AQ47" s="86"/>
      <c r="AR47" s="86"/>
      <c r="AS47" s="86"/>
      <c r="AT47" s="87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</row>
    <row r="48" spans="1:58" ht="5.0999999999999996" customHeight="1" thickBot="1">
      <c r="A48" s="74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74"/>
    </row>
    <row r="49" spans="1:58" ht="10.15" customHeight="1">
      <c r="B49" s="311" t="s">
        <v>138</v>
      </c>
      <c r="C49" s="312"/>
      <c r="D49" s="317" t="s">
        <v>113</v>
      </c>
      <c r="E49" s="318"/>
      <c r="F49" s="318"/>
      <c r="G49" s="318"/>
      <c r="H49" s="319"/>
      <c r="I49" s="320"/>
      <c r="J49" s="321"/>
      <c r="K49" s="321"/>
      <c r="L49" s="321"/>
      <c r="M49" s="322"/>
      <c r="N49" s="83"/>
      <c r="O49" s="323" t="s">
        <v>114</v>
      </c>
      <c r="P49" s="324"/>
      <c r="Q49" s="324"/>
      <c r="R49" s="324"/>
      <c r="S49" s="324"/>
      <c r="T49" s="324"/>
      <c r="U49" s="325"/>
      <c r="V49" s="326" t="s">
        <v>95</v>
      </c>
      <c r="W49" s="324"/>
      <c r="X49" s="327"/>
      <c r="Y49" s="83"/>
      <c r="Z49" s="323" t="s">
        <v>115</v>
      </c>
      <c r="AA49" s="324"/>
      <c r="AB49" s="324"/>
      <c r="AC49" s="324"/>
      <c r="AD49" s="324"/>
      <c r="AE49" s="324"/>
      <c r="AF49" s="325"/>
      <c r="AG49" s="326" t="s">
        <v>95</v>
      </c>
      <c r="AH49" s="324"/>
      <c r="AI49" s="327"/>
      <c r="AJ49" s="83"/>
      <c r="AK49" s="323" t="s">
        <v>116</v>
      </c>
      <c r="AL49" s="324"/>
      <c r="AM49" s="324"/>
      <c r="AN49" s="324"/>
      <c r="AO49" s="324"/>
      <c r="AP49" s="324"/>
      <c r="AQ49" s="325"/>
      <c r="AR49" s="326" t="s">
        <v>95</v>
      </c>
      <c r="AS49" s="324"/>
      <c r="AT49" s="327"/>
      <c r="AU49" s="83"/>
      <c r="AV49" s="295" t="s">
        <v>117</v>
      </c>
      <c r="AW49" s="296"/>
      <c r="AX49" s="296"/>
      <c r="AY49" s="296"/>
      <c r="AZ49" s="296"/>
      <c r="BA49" s="296"/>
      <c r="BB49" s="296"/>
      <c r="BC49" s="296" t="s">
        <v>95</v>
      </c>
      <c r="BD49" s="296"/>
      <c r="BE49" s="297"/>
    </row>
    <row r="50" spans="1:58" ht="10.15" customHeight="1">
      <c r="B50" s="313"/>
      <c r="C50" s="314"/>
      <c r="D50" s="298" t="s">
        <v>118</v>
      </c>
      <c r="E50" s="299"/>
      <c r="F50" s="299"/>
      <c r="G50" s="299"/>
      <c r="H50" s="300"/>
      <c r="I50" s="238"/>
      <c r="J50" s="239"/>
      <c r="K50" s="239"/>
      <c r="L50" s="240" t="s">
        <v>119</v>
      </c>
      <c r="M50" s="241"/>
      <c r="N50" s="72"/>
      <c r="O50" s="301" t="s">
        <v>120</v>
      </c>
      <c r="P50" s="302"/>
      <c r="Q50" s="302"/>
      <c r="R50" s="302"/>
      <c r="S50" s="302"/>
      <c r="T50" s="302"/>
      <c r="U50" s="303"/>
      <c r="V50" s="304"/>
      <c r="W50" s="305"/>
      <c r="X50" s="306"/>
      <c r="Y50" s="72"/>
      <c r="Z50" s="301" t="s">
        <v>120</v>
      </c>
      <c r="AA50" s="302"/>
      <c r="AB50" s="302"/>
      <c r="AC50" s="302"/>
      <c r="AD50" s="302"/>
      <c r="AE50" s="302"/>
      <c r="AF50" s="303"/>
      <c r="AG50" s="304"/>
      <c r="AH50" s="305"/>
      <c r="AI50" s="306"/>
      <c r="AJ50" s="72"/>
      <c r="AK50" s="301" t="s">
        <v>120</v>
      </c>
      <c r="AL50" s="302"/>
      <c r="AM50" s="302"/>
      <c r="AN50" s="302"/>
      <c r="AO50" s="302"/>
      <c r="AP50" s="302"/>
      <c r="AQ50" s="303"/>
      <c r="AR50" s="304"/>
      <c r="AS50" s="305"/>
      <c r="AT50" s="306"/>
      <c r="AU50" s="72"/>
      <c r="AV50" s="307" t="s">
        <v>120</v>
      </c>
      <c r="AW50" s="308"/>
      <c r="AX50" s="308"/>
      <c r="AY50" s="308"/>
      <c r="AZ50" s="308"/>
      <c r="BA50" s="308"/>
      <c r="BB50" s="308"/>
      <c r="BC50" s="309"/>
      <c r="BD50" s="309"/>
      <c r="BE50" s="310"/>
    </row>
    <row r="51" spans="1:58" ht="10.15" customHeight="1">
      <c r="B51" s="313"/>
      <c r="C51" s="314"/>
      <c r="D51" s="298" t="s">
        <v>37</v>
      </c>
      <c r="E51" s="299"/>
      <c r="F51" s="299"/>
      <c r="G51" s="299"/>
      <c r="H51" s="300"/>
      <c r="I51" s="328">
        <f>'040-011A'!$H$20</f>
        <v>0</v>
      </c>
      <c r="J51" s="329"/>
      <c r="K51" s="329"/>
      <c r="L51" s="329"/>
      <c r="M51" s="330"/>
      <c r="N51" s="72"/>
      <c r="O51" s="331" t="s">
        <v>121</v>
      </c>
      <c r="P51" s="332"/>
      <c r="Q51" s="332"/>
      <c r="R51" s="332"/>
      <c r="S51" s="332"/>
      <c r="T51" s="332"/>
      <c r="U51" s="333"/>
      <c r="V51" s="334"/>
      <c r="W51" s="335"/>
      <c r="X51" s="336"/>
      <c r="Y51" s="72"/>
      <c r="Z51" s="331" t="s">
        <v>121</v>
      </c>
      <c r="AA51" s="332"/>
      <c r="AB51" s="332"/>
      <c r="AC51" s="332"/>
      <c r="AD51" s="332"/>
      <c r="AE51" s="332"/>
      <c r="AF51" s="333"/>
      <c r="AG51" s="334"/>
      <c r="AH51" s="335"/>
      <c r="AI51" s="336"/>
      <c r="AJ51" s="72"/>
      <c r="AK51" s="331" t="s">
        <v>121</v>
      </c>
      <c r="AL51" s="332"/>
      <c r="AM51" s="332"/>
      <c r="AN51" s="332"/>
      <c r="AO51" s="332"/>
      <c r="AP51" s="332"/>
      <c r="AQ51" s="333"/>
      <c r="AR51" s="334"/>
      <c r="AS51" s="335"/>
      <c r="AT51" s="336"/>
      <c r="AU51" s="72"/>
      <c r="AV51" s="264" t="s">
        <v>121</v>
      </c>
      <c r="AW51" s="265"/>
      <c r="AX51" s="265"/>
      <c r="AY51" s="265"/>
      <c r="AZ51" s="265"/>
      <c r="BA51" s="265"/>
      <c r="BB51" s="265"/>
      <c r="BC51" s="266"/>
      <c r="BD51" s="266"/>
      <c r="BE51" s="267"/>
    </row>
    <row r="52" spans="1:58" ht="10.15" customHeight="1" thickBot="1">
      <c r="B52" s="313"/>
      <c r="C52" s="314"/>
      <c r="D52" s="268" t="s">
        <v>50</v>
      </c>
      <c r="E52" s="269"/>
      <c r="F52" s="269"/>
      <c r="G52" s="269"/>
      <c r="H52" s="270"/>
      <c r="I52" s="271">
        <f>'040-011A'!$T$20</f>
        <v>0</v>
      </c>
      <c r="J52" s="272"/>
      <c r="K52" s="272"/>
      <c r="L52" s="272"/>
      <c r="M52" s="273"/>
      <c r="N52" s="72"/>
      <c r="O52" s="274" t="s">
        <v>122</v>
      </c>
      <c r="P52" s="275"/>
      <c r="Q52" s="275"/>
      <c r="R52" s="275"/>
      <c r="S52" s="275"/>
      <c r="T52" s="275"/>
      <c r="U52" s="276"/>
      <c r="V52" s="277">
        <f>ROUND((V51-V50),2)</f>
        <v>0</v>
      </c>
      <c r="W52" s="278"/>
      <c r="X52" s="279"/>
      <c r="Y52" s="72"/>
      <c r="Z52" s="280" t="s">
        <v>123</v>
      </c>
      <c r="AA52" s="281"/>
      <c r="AB52" s="281"/>
      <c r="AC52" s="281"/>
      <c r="AD52" s="281"/>
      <c r="AE52" s="281"/>
      <c r="AF52" s="282"/>
      <c r="AG52" s="277">
        <f>ROUND((AG51-AG50),2)</f>
        <v>0</v>
      </c>
      <c r="AH52" s="278"/>
      <c r="AI52" s="279"/>
      <c r="AJ52" s="72"/>
      <c r="AK52" s="280" t="s">
        <v>124</v>
      </c>
      <c r="AL52" s="281"/>
      <c r="AM52" s="281"/>
      <c r="AN52" s="281"/>
      <c r="AO52" s="281"/>
      <c r="AP52" s="281"/>
      <c r="AQ52" s="282"/>
      <c r="AR52" s="277">
        <f>ROUND((AR51-AR50),2)</f>
        <v>0</v>
      </c>
      <c r="AS52" s="283"/>
      <c r="AT52" s="284"/>
      <c r="AU52" s="72"/>
      <c r="AV52" s="285" t="s">
        <v>125</v>
      </c>
      <c r="AW52" s="286"/>
      <c r="AX52" s="286"/>
      <c r="AY52" s="286"/>
      <c r="AZ52" s="286"/>
      <c r="BA52" s="286"/>
      <c r="BB52" s="286"/>
      <c r="BC52" s="287">
        <f>ROUND((BC51-BC50),2)</f>
        <v>0</v>
      </c>
      <c r="BD52" s="287"/>
      <c r="BE52" s="288"/>
    </row>
    <row r="53" spans="1:58" ht="10.15" customHeight="1" thickBot="1">
      <c r="B53" s="313"/>
      <c r="C53" s="314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84"/>
    </row>
    <row r="54" spans="1:58" ht="10.15" customHeight="1">
      <c r="B54" s="313"/>
      <c r="C54" s="314"/>
      <c r="D54" s="242" t="s">
        <v>126</v>
      </c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4"/>
      <c r="Q54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54" s="293"/>
      <c r="S54" s="294"/>
      <c r="T54" s="72"/>
      <c r="U54" s="337" t="s">
        <v>127</v>
      </c>
      <c r="V54" s="338"/>
      <c r="W54" s="338"/>
      <c r="X54" s="338"/>
      <c r="Y54" s="338"/>
      <c r="Z54" s="338"/>
      <c r="AA54" s="338"/>
      <c r="AB54" s="338"/>
      <c r="AC54" s="338"/>
      <c r="AD54" s="339"/>
      <c r="AE54" s="289">
        <f>'040-011A'!$BA$17</f>
        <v>0</v>
      </c>
      <c r="AF54" s="290"/>
      <c r="AG54" s="291"/>
      <c r="AH54" s="72"/>
      <c r="AI54" s="242" t="s">
        <v>128</v>
      </c>
      <c r="AJ54" s="243"/>
      <c r="AK54" s="243"/>
      <c r="AL54" s="243"/>
      <c r="AM54" s="243"/>
      <c r="AN54" s="243"/>
      <c r="AO54" s="243"/>
      <c r="AP54" s="244"/>
      <c r="AQ54" s="292">
        <f>IF(BC51="",0, IF(BC51=0,0,ROUND((BC52/(Q55+AE55)),4)))</f>
        <v>0</v>
      </c>
      <c r="AR54" s="293"/>
      <c r="AS54" s="294"/>
      <c r="AT54" s="72"/>
      <c r="AU54" s="340" t="s">
        <v>129</v>
      </c>
      <c r="AV54" s="341"/>
      <c r="AW54" s="341"/>
      <c r="AX54" s="341"/>
      <c r="AY54" s="341"/>
      <c r="AZ54" s="341"/>
      <c r="BA54" s="341"/>
      <c r="BB54" s="341"/>
      <c r="BC54" s="248">
        <f>IF(AR52=0,0,ROUND((AR52/(Q55+AE55)),4))</f>
        <v>0</v>
      </c>
      <c r="BD54" s="248"/>
      <c r="BE54" s="249"/>
    </row>
    <row r="55" spans="1:58" ht="10.15" customHeight="1" thickBot="1">
      <c r="B55" s="315"/>
      <c r="C55" s="316"/>
      <c r="D55" s="245" t="s">
        <v>130</v>
      </c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7"/>
      <c r="Q55" s="250" t="str">
        <f>IF(Q54="","",ROUND(V52/(1+Q54+I51),2))</f>
        <v/>
      </c>
      <c r="R55" s="251"/>
      <c r="S55" s="252"/>
      <c r="T55" s="85"/>
      <c r="U55" s="253" t="s">
        <v>131</v>
      </c>
      <c r="V55" s="254"/>
      <c r="W55" s="254"/>
      <c r="X55" s="254"/>
      <c r="Y55" s="254"/>
      <c r="Z55" s="254"/>
      <c r="AA55" s="254"/>
      <c r="AB55" s="254"/>
      <c r="AC55" s="254"/>
      <c r="AD55" s="255"/>
      <c r="AE55" s="250">
        <f>ROUND(AG52/(1+AE54),2)</f>
        <v>0</v>
      </c>
      <c r="AF55" s="251"/>
      <c r="AG55" s="252"/>
      <c r="AH55" s="85"/>
      <c r="AI55" s="245" t="s">
        <v>132</v>
      </c>
      <c r="AJ55" s="246"/>
      <c r="AK55" s="246"/>
      <c r="AL55" s="246"/>
      <c r="AM55" s="246"/>
      <c r="AN55" s="246"/>
      <c r="AO55" s="246"/>
      <c r="AP55" s="247"/>
      <c r="AQ55" s="256">
        <f>IF('040-011A'!$BA$16="",0, IF(AE55=0,0,ROUND((AE55/(Q55+AE55)),4)))</f>
        <v>0</v>
      </c>
      <c r="AR55" s="257"/>
      <c r="AS55" s="258"/>
      <c r="AT55" s="85"/>
      <c r="AU55" s="259" t="s">
        <v>133</v>
      </c>
      <c r="AV55" s="260"/>
      <c r="AW55" s="260"/>
      <c r="AX55" s="260"/>
      <c r="AY55" s="260"/>
      <c r="AZ55" s="260"/>
      <c r="BA55" s="260"/>
      <c r="BB55" s="260"/>
      <c r="BC55" s="261">
        <f>IF(BC54="","",ROUND((BC54+I52),4))</f>
        <v>0</v>
      </c>
      <c r="BD55" s="262"/>
      <c r="BE55" s="263"/>
    </row>
    <row r="56" spans="1:58" s="79" customFormat="1" ht="5.0999999999999996" customHeight="1">
      <c r="B56" s="76"/>
      <c r="C56" s="76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86"/>
      <c r="R56" s="86"/>
      <c r="S56" s="86"/>
      <c r="T56" s="87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87"/>
      <c r="AI56" s="77"/>
      <c r="AJ56" s="77"/>
      <c r="AK56" s="77"/>
      <c r="AL56" s="77"/>
      <c r="AM56" s="77"/>
      <c r="AN56" s="77"/>
      <c r="AO56" s="77"/>
      <c r="AP56" s="77"/>
      <c r="AQ56" s="86"/>
      <c r="AR56" s="86"/>
      <c r="AS56" s="86"/>
      <c r="AT56" s="87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</row>
    <row r="57" spans="1:58" ht="5.0999999999999996" customHeight="1" thickBot="1">
      <c r="A57" s="74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74"/>
    </row>
    <row r="58" spans="1:58" ht="10.15" customHeight="1">
      <c r="B58" s="311" t="s">
        <v>139</v>
      </c>
      <c r="C58" s="312"/>
      <c r="D58" s="317" t="s">
        <v>113</v>
      </c>
      <c r="E58" s="318"/>
      <c r="F58" s="318"/>
      <c r="G58" s="318"/>
      <c r="H58" s="319"/>
      <c r="I58" s="320"/>
      <c r="J58" s="321"/>
      <c r="K58" s="321"/>
      <c r="L58" s="321"/>
      <c r="M58" s="322"/>
      <c r="N58" s="83"/>
      <c r="O58" s="323" t="s">
        <v>114</v>
      </c>
      <c r="P58" s="324"/>
      <c r="Q58" s="324"/>
      <c r="R58" s="324"/>
      <c r="S58" s="324"/>
      <c r="T58" s="324"/>
      <c r="U58" s="325"/>
      <c r="V58" s="326" t="s">
        <v>95</v>
      </c>
      <c r="W58" s="324"/>
      <c r="X58" s="327"/>
      <c r="Y58" s="83"/>
      <c r="Z58" s="323" t="s">
        <v>115</v>
      </c>
      <c r="AA58" s="324"/>
      <c r="AB58" s="324"/>
      <c r="AC58" s="324"/>
      <c r="AD58" s="324"/>
      <c r="AE58" s="324"/>
      <c r="AF58" s="325"/>
      <c r="AG58" s="326" t="s">
        <v>95</v>
      </c>
      <c r="AH58" s="324"/>
      <c r="AI58" s="327"/>
      <c r="AJ58" s="83"/>
      <c r="AK58" s="323" t="s">
        <v>116</v>
      </c>
      <c r="AL58" s="324"/>
      <c r="AM58" s="324"/>
      <c r="AN58" s="324"/>
      <c r="AO58" s="324"/>
      <c r="AP58" s="324"/>
      <c r="AQ58" s="325"/>
      <c r="AR58" s="326" t="s">
        <v>95</v>
      </c>
      <c r="AS58" s="324"/>
      <c r="AT58" s="327"/>
      <c r="AU58" s="83"/>
      <c r="AV58" s="295" t="s">
        <v>117</v>
      </c>
      <c r="AW58" s="296"/>
      <c r="AX58" s="296"/>
      <c r="AY58" s="296"/>
      <c r="AZ58" s="296"/>
      <c r="BA58" s="296"/>
      <c r="BB58" s="296"/>
      <c r="BC58" s="296" t="s">
        <v>95</v>
      </c>
      <c r="BD58" s="296"/>
      <c r="BE58" s="297"/>
    </row>
    <row r="59" spans="1:58" ht="10.15" customHeight="1">
      <c r="B59" s="313"/>
      <c r="C59" s="314"/>
      <c r="D59" s="298" t="s">
        <v>118</v>
      </c>
      <c r="E59" s="299"/>
      <c r="F59" s="299"/>
      <c r="G59" s="299"/>
      <c r="H59" s="300"/>
      <c r="I59" s="238"/>
      <c r="J59" s="239"/>
      <c r="K59" s="239"/>
      <c r="L59" s="240" t="s">
        <v>119</v>
      </c>
      <c r="M59" s="241"/>
      <c r="N59" s="72"/>
      <c r="O59" s="301" t="s">
        <v>120</v>
      </c>
      <c r="P59" s="302"/>
      <c r="Q59" s="302"/>
      <c r="R59" s="302"/>
      <c r="S59" s="302"/>
      <c r="T59" s="302"/>
      <c r="U59" s="303"/>
      <c r="V59" s="304"/>
      <c r="W59" s="305"/>
      <c r="X59" s="306"/>
      <c r="Y59" s="72"/>
      <c r="Z59" s="301" t="s">
        <v>120</v>
      </c>
      <c r="AA59" s="302"/>
      <c r="AB59" s="302"/>
      <c r="AC59" s="302"/>
      <c r="AD59" s="302"/>
      <c r="AE59" s="302"/>
      <c r="AF59" s="303"/>
      <c r="AG59" s="304"/>
      <c r="AH59" s="305"/>
      <c r="AI59" s="306"/>
      <c r="AJ59" s="72"/>
      <c r="AK59" s="301" t="s">
        <v>120</v>
      </c>
      <c r="AL59" s="302"/>
      <c r="AM59" s="302"/>
      <c r="AN59" s="302"/>
      <c r="AO59" s="302"/>
      <c r="AP59" s="302"/>
      <c r="AQ59" s="303"/>
      <c r="AR59" s="304"/>
      <c r="AS59" s="305"/>
      <c r="AT59" s="306"/>
      <c r="AU59" s="72"/>
      <c r="AV59" s="307" t="s">
        <v>120</v>
      </c>
      <c r="AW59" s="308"/>
      <c r="AX59" s="308"/>
      <c r="AY59" s="308"/>
      <c r="AZ59" s="308"/>
      <c r="BA59" s="308"/>
      <c r="BB59" s="308"/>
      <c r="BC59" s="309"/>
      <c r="BD59" s="309"/>
      <c r="BE59" s="310"/>
    </row>
    <row r="60" spans="1:58" ht="10.15" customHeight="1">
      <c r="B60" s="313"/>
      <c r="C60" s="314"/>
      <c r="D60" s="298" t="s">
        <v>37</v>
      </c>
      <c r="E60" s="299"/>
      <c r="F60" s="299"/>
      <c r="G60" s="299"/>
      <c r="H60" s="300"/>
      <c r="I60" s="328">
        <f>'040-011A'!$H$20</f>
        <v>0</v>
      </c>
      <c r="J60" s="329"/>
      <c r="K60" s="329"/>
      <c r="L60" s="329"/>
      <c r="M60" s="330"/>
      <c r="N60" s="72"/>
      <c r="O60" s="331" t="s">
        <v>121</v>
      </c>
      <c r="P60" s="332"/>
      <c r="Q60" s="332"/>
      <c r="R60" s="332"/>
      <c r="S60" s="332"/>
      <c r="T60" s="332"/>
      <c r="U60" s="333"/>
      <c r="V60" s="334"/>
      <c r="W60" s="335"/>
      <c r="X60" s="336"/>
      <c r="Y60" s="72"/>
      <c r="Z60" s="331" t="s">
        <v>121</v>
      </c>
      <c r="AA60" s="332"/>
      <c r="AB60" s="332"/>
      <c r="AC60" s="332"/>
      <c r="AD60" s="332"/>
      <c r="AE60" s="332"/>
      <c r="AF60" s="333"/>
      <c r="AG60" s="334"/>
      <c r="AH60" s="335"/>
      <c r="AI60" s="336"/>
      <c r="AJ60" s="72"/>
      <c r="AK60" s="331" t="s">
        <v>121</v>
      </c>
      <c r="AL60" s="332"/>
      <c r="AM60" s="332"/>
      <c r="AN60" s="332"/>
      <c r="AO60" s="332"/>
      <c r="AP60" s="332"/>
      <c r="AQ60" s="333"/>
      <c r="AR60" s="334"/>
      <c r="AS60" s="335"/>
      <c r="AT60" s="336"/>
      <c r="AU60" s="72"/>
      <c r="AV60" s="264" t="s">
        <v>121</v>
      </c>
      <c r="AW60" s="265"/>
      <c r="AX60" s="265"/>
      <c r="AY60" s="265"/>
      <c r="AZ60" s="265"/>
      <c r="BA60" s="265"/>
      <c r="BB60" s="265"/>
      <c r="BC60" s="266"/>
      <c r="BD60" s="266"/>
      <c r="BE60" s="267"/>
    </row>
    <row r="61" spans="1:58" ht="10.15" customHeight="1" thickBot="1">
      <c r="B61" s="313"/>
      <c r="C61" s="314"/>
      <c r="D61" s="268" t="s">
        <v>50</v>
      </c>
      <c r="E61" s="269"/>
      <c r="F61" s="269"/>
      <c r="G61" s="269"/>
      <c r="H61" s="270"/>
      <c r="I61" s="271">
        <f>'040-011A'!$T$20</f>
        <v>0</v>
      </c>
      <c r="J61" s="272"/>
      <c r="K61" s="272"/>
      <c r="L61" s="272"/>
      <c r="M61" s="273"/>
      <c r="N61" s="72"/>
      <c r="O61" s="274" t="s">
        <v>122</v>
      </c>
      <c r="P61" s="275"/>
      <c r="Q61" s="275"/>
      <c r="R61" s="275"/>
      <c r="S61" s="275"/>
      <c r="T61" s="275"/>
      <c r="U61" s="276"/>
      <c r="V61" s="277">
        <f>ROUND((V60-V59),2)</f>
        <v>0</v>
      </c>
      <c r="W61" s="278"/>
      <c r="X61" s="279"/>
      <c r="Y61" s="72"/>
      <c r="Z61" s="280" t="s">
        <v>123</v>
      </c>
      <c r="AA61" s="281"/>
      <c r="AB61" s="281"/>
      <c r="AC61" s="281"/>
      <c r="AD61" s="281"/>
      <c r="AE61" s="281"/>
      <c r="AF61" s="282"/>
      <c r="AG61" s="277">
        <f>ROUND((AG60-AG59),2)</f>
        <v>0</v>
      </c>
      <c r="AH61" s="278"/>
      <c r="AI61" s="279"/>
      <c r="AJ61" s="72"/>
      <c r="AK61" s="280" t="s">
        <v>124</v>
      </c>
      <c r="AL61" s="281"/>
      <c r="AM61" s="281"/>
      <c r="AN61" s="281"/>
      <c r="AO61" s="281"/>
      <c r="AP61" s="281"/>
      <c r="AQ61" s="282"/>
      <c r="AR61" s="277">
        <f>ROUND((AR60-AR59),2)</f>
        <v>0</v>
      </c>
      <c r="AS61" s="283"/>
      <c r="AT61" s="284"/>
      <c r="AU61" s="72"/>
      <c r="AV61" s="285" t="s">
        <v>125</v>
      </c>
      <c r="AW61" s="286"/>
      <c r="AX61" s="286"/>
      <c r="AY61" s="286"/>
      <c r="AZ61" s="286"/>
      <c r="BA61" s="286"/>
      <c r="BB61" s="286"/>
      <c r="BC61" s="287">
        <f>ROUND((BC60-BC59),2)</f>
        <v>0</v>
      </c>
      <c r="BD61" s="287"/>
      <c r="BE61" s="288"/>
    </row>
    <row r="62" spans="1:58" ht="10.15" customHeight="1" thickBot="1">
      <c r="B62" s="313"/>
      <c r="C62" s="314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84"/>
    </row>
    <row r="63" spans="1:58" ht="10.15" customHeight="1">
      <c r="B63" s="313"/>
      <c r="C63" s="314"/>
      <c r="D63" s="242" t="s">
        <v>126</v>
      </c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4"/>
      <c r="Q63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63" s="293"/>
      <c r="S63" s="294"/>
      <c r="T63" s="72"/>
      <c r="U63" s="337" t="s">
        <v>127</v>
      </c>
      <c r="V63" s="338"/>
      <c r="W63" s="338"/>
      <c r="X63" s="338"/>
      <c r="Y63" s="338"/>
      <c r="Z63" s="338"/>
      <c r="AA63" s="338"/>
      <c r="AB63" s="338"/>
      <c r="AC63" s="338"/>
      <c r="AD63" s="339"/>
      <c r="AE63" s="289">
        <f>'040-011A'!$BA$17</f>
        <v>0</v>
      </c>
      <c r="AF63" s="290"/>
      <c r="AG63" s="291"/>
      <c r="AH63" s="72"/>
      <c r="AI63" s="242" t="s">
        <v>128</v>
      </c>
      <c r="AJ63" s="243"/>
      <c r="AK63" s="243"/>
      <c r="AL63" s="243"/>
      <c r="AM63" s="243"/>
      <c r="AN63" s="243"/>
      <c r="AO63" s="243"/>
      <c r="AP63" s="244"/>
      <c r="AQ63" s="292">
        <f>IF(BC60="",0, IF(BC60=0,0,ROUND((BC61/(Q64+AE64)),4)))</f>
        <v>0</v>
      </c>
      <c r="AR63" s="293"/>
      <c r="AS63" s="294"/>
      <c r="AT63" s="72"/>
      <c r="AU63" s="340" t="s">
        <v>129</v>
      </c>
      <c r="AV63" s="341"/>
      <c r="AW63" s="341"/>
      <c r="AX63" s="341"/>
      <c r="AY63" s="341"/>
      <c r="AZ63" s="341"/>
      <c r="BA63" s="341"/>
      <c r="BB63" s="341"/>
      <c r="BC63" s="248">
        <f>IF(AR61=0,0,ROUND((AR61/(Q64+AE64)),4))</f>
        <v>0</v>
      </c>
      <c r="BD63" s="248"/>
      <c r="BE63" s="249"/>
    </row>
    <row r="64" spans="1:58" ht="10.15" customHeight="1" thickBot="1">
      <c r="B64" s="315"/>
      <c r="C64" s="316"/>
      <c r="D64" s="245" t="s">
        <v>130</v>
      </c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7"/>
      <c r="Q64" s="250" t="str">
        <f>IF(Q63="","",ROUND(V61/(1+Q63+I60),2))</f>
        <v/>
      </c>
      <c r="R64" s="251"/>
      <c r="S64" s="252"/>
      <c r="T64" s="85"/>
      <c r="U64" s="253" t="s">
        <v>131</v>
      </c>
      <c r="V64" s="254"/>
      <c r="W64" s="254"/>
      <c r="X64" s="254"/>
      <c r="Y64" s="254"/>
      <c r="Z64" s="254"/>
      <c r="AA64" s="254"/>
      <c r="AB64" s="254"/>
      <c r="AC64" s="254"/>
      <c r="AD64" s="255"/>
      <c r="AE64" s="250">
        <f>ROUND(AG61/(1+AE63),2)</f>
        <v>0</v>
      </c>
      <c r="AF64" s="251"/>
      <c r="AG64" s="252"/>
      <c r="AH64" s="85"/>
      <c r="AI64" s="245" t="s">
        <v>132</v>
      </c>
      <c r="AJ64" s="246"/>
      <c r="AK64" s="246"/>
      <c r="AL64" s="246"/>
      <c r="AM64" s="246"/>
      <c r="AN64" s="246"/>
      <c r="AO64" s="246"/>
      <c r="AP64" s="247"/>
      <c r="AQ64" s="256">
        <f>IF('040-011A'!$BA$16="",0, IF(AE64=0,0,ROUND((AE64/(Q64+AE64)),4)))</f>
        <v>0</v>
      </c>
      <c r="AR64" s="257"/>
      <c r="AS64" s="258"/>
      <c r="AT64" s="85"/>
      <c r="AU64" s="259" t="s">
        <v>133</v>
      </c>
      <c r="AV64" s="260"/>
      <c r="AW64" s="260"/>
      <c r="AX64" s="260"/>
      <c r="AY64" s="260"/>
      <c r="AZ64" s="260"/>
      <c r="BA64" s="260"/>
      <c r="BB64" s="260"/>
      <c r="BC64" s="261">
        <f>IF(BC63="","",ROUND((BC63+I61),4))</f>
        <v>0</v>
      </c>
      <c r="BD64" s="262"/>
      <c r="BE64" s="263"/>
    </row>
    <row r="65" spans="1:58" s="79" customFormat="1" ht="5.0999999999999996" customHeight="1">
      <c r="B65" s="76"/>
      <c r="C65" s="76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86"/>
      <c r="R65" s="86"/>
      <c r="S65" s="86"/>
      <c r="T65" s="87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87"/>
      <c r="AI65" s="77"/>
      <c r="AJ65" s="77"/>
      <c r="AK65" s="77"/>
      <c r="AL65" s="77"/>
      <c r="AM65" s="77"/>
      <c r="AN65" s="77"/>
      <c r="AO65" s="77"/>
      <c r="AP65" s="77"/>
      <c r="AQ65" s="86"/>
      <c r="AR65" s="86"/>
      <c r="AS65" s="86"/>
      <c r="AT65" s="87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</row>
    <row r="66" spans="1:58" ht="5.0999999999999996" customHeight="1" thickBot="1">
      <c r="A66" s="74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74"/>
    </row>
    <row r="67" spans="1:58" ht="10.15" customHeight="1">
      <c r="B67" s="311" t="s">
        <v>140</v>
      </c>
      <c r="C67" s="312"/>
      <c r="D67" s="317" t="s">
        <v>113</v>
      </c>
      <c r="E67" s="318"/>
      <c r="F67" s="318"/>
      <c r="G67" s="318"/>
      <c r="H67" s="319"/>
      <c r="I67" s="320"/>
      <c r="J67" s="321"/>
      <c r="K67" s="321"/>
      <c r="L67" s="321"/>
      <c r="M67" s="322"/>
      <c r="N67" s="83"/>
      <c r="O67" s="323" t="s">
        <v>114</v>
      </c>
      <c r="P67" s="324"/>
      <c r="Q67" s="324"/>
      <c r="R67" s="324"/>
      <c r="S67" s="324"/>
      <c r="T67" s="324"/>
      <c r="U67" s="325"/>
      <c r="V67" s="326" t="s">
        <v>95</v>
      </c>
      <c r="W67" s="324"/>
      <c r="X67" s="327"/>
      <c r="Y67" s="83"/>
      <c r="Z67" s="323" t="s">
        <v>115</v>
      </c>
      <c r="AA67" s="324"/>
      <c r="AB67" s="324"/>
      <c r="AC67" s="324"/>
      <c r="AD67" s="324"/>
      <c r="AE67" s="324"/>
      <c r="AF67" s="325"/>
      <c r="AG67" s="326" t="s">
        <v>95</v>
      </c>
      <c r="AH67" s="324"/>
      <c r="AI67" s="327"/>
      <c r="AJ67" s="83"/>
      <c r="AK67" s="323" t="s">
        <v>116</v>
      </c>
      <c r="AL67" s="324"/>
      <c r="AM67" s="324"/>
      <c r="AN67" s="324"/>
      <c r="AO67" s="324"/>
      <c r="AP67" s="324"/>
      <c r="AQ67" s="325"/>
      <c r="AR67" s="326" t="s">
        <v>95</v>
      </c>
      <c r="AS67" s="324"/>
      <c r="AT67" s="327"/>
      <c r="AU67" s="83"/>
      <c r="AV67" s="295" t="s">
        <v>117</v>
      </c>
      <c r="AW67" s="296"/>
      <c r="AX67" s="296"/>
      <c r="AY67" s="296"/>
      <c r="AZ67" s="296"/>
      <c r="BA67" s="296"/>
      <c r="BB67" s="296"/>
      <c r="BC67" s="296" t="s">
        <v>95</v>
      </c>
      <c r="BD67" s="296"/>
      <c r="BE67" s="297"/>
    </row>
    <row r="68" spans="1:58" ht="10.15" customHeight="1">
      <c r="B68" s="313"/>
      <c r="C68" s="314"/>
      <c r="D68" s="298" t="s">
        <v>118</v>
      </c>
      <c r="E68" s="299"/>
      <c r="F68" s="299"/>
      <c r="G68" s="299"/>
      <c r="H68" s="300"/>
      <c r="I68" s="238"/>
      <c r="J68" s="239"/>
      <c r="K68" s="239"/>
      <c r="L68" s="240" t="s">
        <v>119</v>
      </c>
      <c r="M68" s="241"/>
      <c r="N68" s="72"/>
      <c r="O68" s="301" t="s">
        <v>120</v>
      </c>
      <c r="P68" s="302"/>
      <c r="Q68" s="302"/>
      <c r="R68" s="302"/>
      <c r="S68" s="302"/>
      <c r="T68" s="302"/>
      <c r="U68" s="303"/>
      <c r="V68" s="304"/>
      <c r="W68" s="305"/>
      <c r="X68" s="306"/>
      <c r="Y68" s="72"/>
      <c r="Z68" s="301" t="s">
        <v>120</v>
      </c>
      <c r="AA68" s="302"/>
      <c r="AB68" s="302"/>
      <c r="AC68" s="302"/>
      <c r="AD68" s="302"/>
      <c r="AE68" s="302"/>
      <c r="AF68" s="303"/>
      <c r="AG68" s="304"/>
      <c r="AH68" s="305"/>
      <c r="AI68" s="306"/>
      <c r="AJ68" s="72"/>
      <c r="AK68" s="301" t="s">
        <v>120</v>
      </c>
      <c r="AL68" s="302"/>
      <c r="AM68" s="302"/>
      <c r="AN68" s="302"/>
      <c r="AO68" s="302"/>
      <c r="AP68" s="302"/>
      <c r="AQ68" s="303"/>
      <c r="AR68" s="304"/>
      <c r="AS68" s="305"/>
      <c r="AT68" s="306"/>
      <c r="AU68" s="72"/>
      <c r="AV68" s="307" t="s">
        <v>120</v>
      </c>
      <c r="AW68" s="308"/>
      <c r="AX68" s="308"/>
      <c r="AY68" s="308"/>
      <c r="AZ68" s="308"/>
      <c r="BA68" s="308"/>
      <c r="BB68" s="308"/>
      <c r="BC68" s="309"/>
      <c r="BD68" s="309"/>
      <c r="BE68" s="310"/>
    </row>
    <row r="69" spans="1:58" ht="10.15" customHeight="1">
      <c r="B69" s="313"/>
      <c r="C69" s="314"/>
      <c r="D69" s="298" t="s">
        <v>37</v>
      </c>
      <c r="E69" s="299"/>
      <c r="F69" s="299"/>
      <c r="G69" s="299"/>
      <c r="H69" s="300"/>
      <c r="I69" s="328">
        <f>'040-011A'!$H$20</f>
        <v>0</v>
      </c>
      <c r="J69" s="329"/>
      <c r="K69" s="329"/>
      <c r="L69" s="329"/>
      <c r="M69" s="330"/>
      <c r="N69" s="72"/>
      <c r="O69" s="331" t="s">
        <v>121</v>
      </c>
      <c r="P69" s="332"/>
      <c r="Q69" s="332"/>
      <c r="R69" s="332"/>
      <c r="S69" s="332"/>
      <c r="T69" s="332"/>
      <c r="U69" s="333"/>
      <c r="V69" s="334"/>
      <c r="W69" s="335"/>
      <c r="X69" s="336"/>
      <c r="Y69" s="72"/>
      <c r="Z69" s="331" t="s">
        <v>121</v>
      </c>
      <c r="AA69" s="332"/>
      <c r="AB69" s="332"/>
      <c r="AC69" s="332"/>
      <c r="AD69" s="332"/>
      <c r="AE69" s="332"/>
      <c r="AF69" s="333"/>
      <c r="AG69" s="334"/>
      <c r="AH69" s="335"/>
      <c r="AI69" s="336"/>
      <c r="AJ69" s="72"/>
      <c r="AK69" s="331" t="s">
        <v>121</v>
      </c>
      <c r="AL69" s="332"/>
      <c r="AM69" s="332"/>
      <c r="AN69" s="332"/>
      <c r="AO69" s="332"/>
      <c r="AP69" s="332"/>
      <c r="AQ69" s="333"/>
      <c r="AR69" s="334"/>
      <c r="AS69" s="335"/>
      <c r="AT69" s="336"/>
      <c r="AU69" s="72"/>
      <c r="AV69" s="264" t="s">
        <v>121</v>
      </c>
      <c r="AW69" s="265"/>
      <c r="AX69" s="265"/>
      <c r="AY69" s="265"/>
      <c r="AZ69" s="265"/>
      <c r="BA69" s="265"/>
      <c r="BB69" s="265"/>
      <c r="BC69" s="266"/>
      <c r="BD69" s="266"/>
      <c r="BE69" s="267"/>
    </row>
    <row r="70" spans="1:58" ht="10.15" customHeight="1" thickBot="1">
      <c r="B70" s="313"/>
      <c r="C70" s="314"/>
      <c r="D70" s="268" t="s">
        <v>50</v>
      </c>
      <c r="E70" s="269"/>
      <c r="F70" s="269"/>
      <c r="G70" s="269"/>
      <c r="H70" s="270"/>
      <c r="I70" s="271">
        <f>'040-011A'!$T$20</f>
        <v>0</v>
      </c>
      <c r="J70" s="272"/>
      <c r="K70" s="272"/>
      <c r="L70" s="272"/>
      <c r="M70" s="273"/>
      <c r="N70" s="72"/>
      <c r="O70" s="274" t="s">
        <v>122</v>
      </c>
      <c r="P70" s="275"/>
      <c r="Q70" s="275"/>
      <c r="R70" s="275"/>
      <c r="S70" s="275"/>
      <c r="T70" s="275"/>
      <c r="U70" s="276"/>
      <c r="V70" s="277">
        <f>ROUND((V69-V68),2)</f>
        <v>0</v>
      </c>
      <c r="W70" s="278"/>
      <c r="X70" s="279"/>
      <c r="Y70" s="72"/>
      <c r="Z70" s="280" t="s">
        <v>123</v>
      </c>
      <c r="AA70" s="281"/>
      <c r="AB70" s="281"/>
      <c r="AC70" s="281"/>
      <c r="AD70" s="281"/>
      <c r="AE70" s="281"/>
      <c r="AF70" s="282"/>
      <c r="AG70" s="277">
        <f>ROUND((AG69-AG68),2)</f>
        <v>0</v>
      </c>
      <c r="AH70" s="278"/>
      <c r="AI70" s="279"/>
      <c r="AJ70" s="72"/>
      <c r="AK70" s="280" t="s">
        <v>124</v>
      </c>
      <c r="AL70" s="281"/>
      <c r="AM70" s="281"/>
      <c r="AN70" s="281"/>
      <c r="AO70" s="281"/>
      <c r="AP70" s="281"/>
      <c r="AQ70" s="282"/>
      <c r="AR70" s="277">
        <f>ROUND((AR69-AR68),2)</f>
        <v>0</v>
      </c>
      <c r="AS70" s="283"/>
      <c r="AT70" s="284"/>
      <c r="AU70" s="72"/>
      <c r="AV70" s="285" t="s">
        <v>125</v>
      </c>
      <c r="AW70" s="286"/>
      <c r="AX70" s="286"/>
      <c r="AY70" s="286"/>
      <c r="AZ70" s="286"/>
      <c r="BA70" s="286"/>
      <c r="BB70" s="286"/>
      <c r="BC70" s="287">
        <f>ROUND((BC69-BC68),2)</f>
        <v>0</v>
      </c>
      <c r="BD70" s="287"/>
      <c r="BE70" s="288"/>
    </row>
    <row r="71" spans="1:58" ht="10.15" customHeight="1" thickBot="1">
      <c r="B71" s="313"/>
      <c r="C71" s="314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84"/>
    </row>
    <row r="72" spans="1:58" ht="10.15" customHeight="1">
      <c r="B72" s="313"/>
      <c r="C72" s="314"/>
      <c r="D72" s="242" t="s">
        <v>126</v>
      </c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  <c r="P72" s="244"/>
      <c r="Q72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72" s="293"/>
      <c r="S72" s="294"/>
      <c r="T72" s="72"/>
      <c r="U72" s="337" t="s">
        <v>127</v>
      </c>
      <c r="V72" s="338"/>
      <c r="W72" s="338"/>
      <c r="X72" s="338"/>
      <c r="Y72" s="338"/>
      <c r="Z72" s="338"/>
      <c r="AA72" s="338"/>
      <c r="AB72" s="338"/>
      <c r="AC72" s="338"/>
      <c r="AD72" s="339"/>
      <c r="AE72" s="289">
        <f>'040-011A'!$BA$17</f>
        <v>0</v>
      </c>
      <c r="AF72" s="290"/>
      <c r="AG72" s="291"/>
      <c r="AH72" s="72"/>
      <c r="AI72" s="242" t="s">
        <v>128</v>
      </c>
      <c r="AJ72" s="243"/>
      <c r="AK72" s="243"/>
      <c r="AL72" s="243"/>
      <c r="AM72" s="243"/>
      <c r="AN72" s="243"/>
      <c r="AO72" s="243"/>
      <c r="AP72" s="244"/>
      <c r="AQ72" s="292">
        <f>IF(BC69="",0, IF(BC69=0,0,ROUND((BC70/(Q73+AE73)),4)))</f>
        <v>0</v>
      </c>
      <c r="AR72" s="293"/>
      <c r="AS72" s="294"/>
      <c r="AT72" s="72"/>
      <c r="AU72" s="340" t="s">
        <v>129</v>
      </c>
      <c r="AV72" s="341"/>
      <c r="AW72" s="341"/>
      <c r="AX72" s="341"/>
      <c r="AY72" s="341"/>
      <c r="AZ72" s="341"/>
      <c r="BA72" s="341"/>
      <c r="BB72" s="341"/>
      <c r="BC72" s="248">
        <f>IF(AR70=0,0,ROUND((AR70/(Q73+AE73)),4))</f>
        <v>0</v>
      </c>
      <c r="BD72" s="248"/>
      <c r="BE72" s="249"/>
    </row>
    <row r="73" spans="1:58" ht="10.15" customHeight="1" thickBot="1">
      <c r="B73" s="315"/>
      <c r="C73" s="316"/>
      <c r="D73" s="245" t="s">
        <v>130</v>
      </c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7"/>
      <c r="Q73" s="250" t="str">
        <f>IF(Q72="","",ROUND(V70/(1+Q72+I69),2))</f>
        <v/>
      </c>
      <c r="R73" s="251"/>
      <c r="S73" s="252"/>
      <c r="T73" s="85"/>
      <c r="U73" s="253" t="s">
        <v>131</v>
      </c>
      <c r="V73" s="254"/>
      <c r="W73" s="254"/>
      <c r="X73" s="254"/>
      <c r="Y73" s="254"/>
      <c r="Z73" s="254"/>
      <c r="AA73" s="254"/>
      <c r="AB73" s="254"/>
      <c r="AC73" s="254"/>
      <c r="AD73" s="255"/>
      <c r="AE73" s="250">
        <f>ROUND(AG70/(1+AE72),2)</f>
        <v>0</v>
      </c>
      <c r="AF73" s="251"/>
      <c r="AG73" s="252"/>
      <c r="AH73" s="85"/>
      <c r="AI73" s="245" t="s">
        <v>132</v>
      </c>
      <c r="AJ73" s="246"/>
      <c r="AK73" s="246"/>
      <c r="AL73" s="246"/>
      <c r="AM73" s="246"/>
      <c r="AN73" s="246"/>
      <c r="AO73" s="246"/>
      <c r="AP73" s="247"/>
      <c r="AQ73" s="256">
        <f>IF('040-011A'!$BA$16="",0, IF(AE73=0,0,ROUND((AE73/(Q73+AE73)),4)))</f>
        <v>0</v>
      </c>
      <c r="AR73" s="257"/>
      <c r="AS73" s="258"/>
      <c r="AT73" s="85"/>
      <c r="AU73" s="259" t="s">
        <v>133</v>
      </c>
      <c r="AV73" s="260"/>
      <c r="AW73" s="260"/>
      <c r="AX73" s="260"/>
      <c r="AY73" s="260"/>
      <c r="AZ73" s="260"/>
      <c r="BA73" s="260"/>
      <c r="BB73" s="260"/>
      <c r="BC73" s="261">
        <f>IF(BC72="","",ROUND((BC72+I70),4))</f>
        <v>0</v>
      </c>
      <c r="BD73" s="262"/>
      <c r="BE73" s="263"/>
    </row>
    <row r="74" spans="1:58" s="79" customFormat="1" ht="5.0999999999999996" customHeight="1">
      <c r="B74" s="76"/>
      <c r="C74" s="76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86"/>
      <c r="R74" s="86"/>
      <c r="S74" s="86"/>
      <c r="T74" s="87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87"/>
      <c r="AI74" s="77"/>
      <c r="AJ74" s="77"/>
      <c r="AK74" s="77"/>
      <c r="AL74" s="77"/>
      <c r="AM74" s="77"/>
      <c r="AN74" s="77"/>
      <c r="AO74" s="77"/>
      <c r="AP74" s="77"/>
      <c r="AQ74" s="86"/>
      <c r="AR74" s="86"/>
      <c r="AS74" s="86"/>
      <c r="AT74" s="87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</row>
    <row r="75" spans="1:58" ht="5.0999999999999996" customHeight="1" thickBot="1">
      <c r="A75" s="74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74"/>
    </row>
    <row r="76" spans="1:58" ht="10.15" customHeight="1">
      <c r="B76" s="311" t="s">
        <v>141</v>
      </c>
      <c r="C76" s="312"/>
      <c r="D76" s="317" t="s">
        <v>113</v>
      </c>
      <c r="E76" s="318"/>
      <c r="F76" s="318"/>
      <c r="G76" s="318"/>
      <c r="H76" s="319"/>
      <c r="I76" s="320"/>
      <c r="J76" s="321"/>
      <c r="K76" s="321"/>
      <c r="L76" s="321"/>
      <c r="M76" s="322"/>
      <c r="N76" s="83"/>
      <c r="O76" s="323" t="s">
        <v>114</v>
      </c>
      <c r="P76" s="324"/>
      <c r="Q76" s="324"/>
      <c r="R76" s="324"/>
      <c r="S76" s="324"/>
      <c r="T76" s="324"/>
      <c r="U76" s="325"/>
      <c r="V76" s="326" t="s">
        <v>95</v>
      </c>
      <c r="W76" s="324"/>
      <c r="X76" s="327"/>
      <c r="Y76" s="83"/>
      <c r="Z76" s="323" t="s">
        <v>115</v>
      </c>
      <c r="AA76" s="324"/>
      <c r="AB76" s="324"/>
      <c r="AC76" s="324"/>
      <c r="AD76" s="324"/>
      <c r="AE76" s="324"/>
      <c r="AF76" s="325"/>
      <c r="AG76" s="326" t="s">
        <v>95</v>
      </c>
      <c r="AH76" s="324"/>
      <c r="AI76" s="327"/>
      <c r="AJ76" s="83"/>
      <c r="AK76" s="323" t="s">
        <v>116</v>
      </c>
      <c r="AL76" s="324"/>
      <c r="AM76" s="324"/>
      <c r="AN76" s="324"/>
      <c r="AO76" s="324"/>
      <c r="AP76" s="324"/>
      <c r="AQ76" s="325"/>
      <c r="AR76" s="326" t="s">
        <v>95</v>
      </c>
      <c r="AS76" s="324"/>
      <c r="AT76" s="327"/>
      <c r="AU76" s="83"/>
      <c r="AV76" s="295" t="s">
        <v>117</v>
      </c>
      <c r="AW76" s="296"/>
      <c r="AX76" s="296"/>
      <c r="AY76" s="296"/>
      <c r="AZ76" s="296"/>
      <c r="BA76" s="296"/>
      <c r="BB76" s="296"/>
      <c r="BC76" s="296" t="s">
        <v>95</v>
      </c>
      <c r="BD76" s="296"/>
      <c r="BE76" s="297"/>
    </row>
    <row r="77" spans="1:58" ht="10.15" customHeight="1">
      <c r="B77" s="313"/>
      <c r="C77" s="314"/>
      <c r="D77" s="298" t="s">
        <v>118</v>
      </c>
      <c r="E77" s="299"/>
      <c r="F77" s="299"/>
      <c r="G77" s="299"/>
      <c r="H77" s="300"/>
      <c r="I77" s="238"/>
      <c r="J77" s="239"/>
      <c r="K77" s="239"/>
      <c r="L77" s="240" t="s">
        <v>119</v>
      </c>
      <c r="M77" s="241"/>
      <c r="N77" s="72"/>
      <c r="O77" s="301" t="s">
        <v>120</v>
      </c>
      <c r="P77" s="302"/>
      <c r="Q77" s="302"/>
      <c r="R77" s="302"/>
      <c r="S77" s="302"/>
      <c r="T77" s="302"/>
      <c r="U77" s="303"/>
      <c r="V77" s="304"/>
      <c r="W77" s="305"/>
      <c r="X77" s="306"/>
      <c r="Y77" s="72"/>
      <c r="Z77" s="301" t="s">
        <v>120</v>
      </c>
      <c r="AA77" s="302"/>
      <c r="AB77" s="302"/>
      <c r="AC77" s="302"/>
      <c r="AD77" s="302"/>
      <c r="AE77" s="302"/>
      <c r="AF77" s="303"/>
      <c r="AG77" s="304"/>
      <c r="AH77" s="305"/>
      <c r="AI77" s="306"/>
      <c r="AJ77" s="72"/>
      <c r="AK77" s="301" t="s">
        <v>120</v>
      </c>
      <c r="AL77" s="302"/>
      <c r="AM77" s="302"/>
      <c r="AN77" s="302"/>
      <c r="AO77" s="302"/>
      <c r="AP77" s="302"/>
      <c r="AQ77" s="303"/>
      <c r="AR77" s="304"/>
      <c r="AS77" s="305"/>
      <c r="AT77" s="306"/>
      <c r="AU77" s="72"/>
      <c r="AV77" s="307" t="s">
        <v>120</v>
      </c>
      <c r="AW77" s="308"/>
      <c r="AX77" s="308"/>
      <c r="AY77" s="308"/>
      <c r="AZ77" s="308"/>
      <c r="BA77" s="308"/>
      <c r="BB77" s="308"/>
      <c r="BC77" s="309"/>
      <c r="BD77" s="309"/>
      <c r="BE77" s="310"/>
    </row>
    <row r="78" spans="1:58" ht="10.15" customHeight="1">
      <c r="B78" s="313"/>
      <c r="C78" s="314"/>
      <c r="D78" s="298" t="s">
        <v>37</v>
      </c>
      <c r="E78" s="299"/>
      <c r="F78" s="299"/>
      <c r="G78" s="299"/>
      <c r="H78" s="300"/>
      <c r="I78" s="328">
        <f>'040-011A'!$H$20</f>
        <v>0</v>
      </c>
      <c r="J78" s="329"/>
      <c r="K78" s="329"/>
      <c r="L78" s="329"/>
      <c r="M78" s="330"/>
      <c r="N78" s="72"/>
      <c r="O78" s="331" t="s">
        <v>121</v>
      </c>
      <c r="P78" s="332"/>
      <c r="Q78" s="332"/>
      <c r="R78" s="332"/>
      <c r="S78" s="332"/>
      <c r="T78" s="332"/>
      <c r="U78" s="333"/>
      <c r="V78" s="334"/>
      <c r="W78" s="335"/>
      <c r="X78" s="336"/>
      <c r="Y78" s="72"/>
      <c r="Z78" s="331" t="s">
        <v>121</v>
      </c>
      <c r="AA78" s="332"/>
      <c r="AB78" s="332"/>
      <c r="AC78" s="332"/>
      <c r="AD78" s="332"/>
      <c r="AE78" s="332"/>
      <c r="AF78" s="333"/>
      <c r="AG78" s="334"/>
      <c r="AH78" s="335"/>
      <c r="AI78" s="336"/>
      <c r="AJ78" s="72"/>
      <c r="AK78" s="331" t="s">
        <v>121</v>
      </c>
      <c r="AL78" s="332"/>
      <c r="AM78" s="332"/>
      <c r="AN78" s="332"/>
      <c r="AO78" s="332"/>
      <c r="AP78" s="332"/>
      <c r="AQ78" s="333"/>
      <c r="AR78" s="334"/>
      <c r="AS78" s="335"/>
      <c r="AT78" s="336"/>
      <c r="AU78" s="72"/>
      <c r="AV78" s="264" t="s">
        <v>121</v>
      </c>
      <c r="AW78" s="265"/>
      <c r="AX78" s="265"/>
      <c r="AY78" s="265"/>
      <c r="AZ78" s="265"/>
      <c r="BA78" s="265"/>
      <c r="BB78" s="265"/>
      <c r="BC78" s="266"/>
      <c r="BD78" s="266"/>
      <c r="BE78" s="267"/>
    </row>
    <row r="79" spans="1:58" ht="10.15" customHeight="1" thickBot="1">
      <c r="B79" s="313"/>
      <c r="C79" s="314"/>
      <c r="D79" s="268" t="s">
        <v>50</v>
      </c>
      <c r="E79" s="269"/>
      <c r="F79" s="269"/>
      <c r="G79" s="269"/>
      <c r="H79" s="270"/>
      <c r="I79" s="271">
        <f>'040-011A'!$T$20</f>
        <v>0</v>
      </c>
      <c r="J79" s="272"/>
      <c r="K79" s="272"/>
      <c r="L79" s="272"/>
      <c r="M79" s="273"/>
      <c r="N79" s="72"/>
      <c r="O79" s="274" t="s">
        <v>122</v>
      </c>
      <c r="P79" s="275"/>
      <c r="Q79" s="275"/>
      <c r="R79" s="275"/>
      <c r="S79" s="275"/>
      <c r="T79" s="275"/>
      <c r="U79" s="276"/>
      <c r="V79" s="277">
        <f>ROUND((V78-V77),2)</f>
        <v>0</v>
      </c>
      <c r="W79" s="278"/>
      <c r="X79" s="279"/>
      <c r="Y79" s="72"/>
      <c r="Z79" s="280" t="s">
        <v>123</v>
      </c>
      <c r="AA79" s="281"/>
      <c r="AB79" s="281"/>
      <c r="AC79" s="281"/>
      <c r="AD79" s="281"/>
      <c r="AE79" s="281"/>
      <c r="AF79" s="282"/>
      <c r="AG79" s="277">
        <f>ROUND((AG78-AG77),2)</f>
        <v>0</v>
      </c>
      <c r="AH79" s="278"/>
      <c r="AI79" s="279"/>
      <c r="AJ79" s="72"/>
      <c r="AK79" s="280" t="s">
        <v>124</v>
      </c>
      <c r="AL79" s="281"/>
      <c r="AM79" s="281"/>
      <c r="AN79" s="281"/>
      <c r="AO79" s="281"/>
      <c r="AP79" s="281"/>
      <c r="AQ79" s="282"/>
      <c r="AR79" s="277">
        <f>ROUND((AR78-AR77),2)</f>
        <v>0</v>
      </c>
      <c r="AS79" s="283"/>
      <c r="AT79" s="284"/>
      <c r="AU79" s="72"/>
      <c r="AV79" s="285" t="s">
        <v>125</v>
      </c>
      <c r="AW79" s="286"/>
      <c r="AX79" s="286"/>
      <c r="AY79" s="286"/>
      <c r="AZ79" s="286"/>
      <c r="BA79" s="286"/>
      <c r="BB79" s="286"/>
      <c r="BC79" s="287">
        <f>ROUND((BC78-BC77),2)</f>
        <v>0</v>
      </c>
      <c r="BD79" s="287"/>
      <c r="BE79" s="288"/>
    </row>
    <row r="80" spans="1:58" ht="10.15" customHeight="1" thickBot="1">
      <c r="B80" s="313"/>
      <c r="C80" s="314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84"/>
    </row>
    <row r="81" spans="2:57" ht="10.15" customHeight="1">
      <c r="B81" s="313"/>
      <c r="C81" s="314"/>
      <c r="D81" s="242" t="s">
        <v>126</v>
      </c>
      <c r="E81" s="243"/>
      <c r="F81" s="243"/>
      <c r="G81" s="243"/>
      <c r="H81" s="243"/>
      <c r="I81" s="243"/>
      <c r="J81" s="243"/>
      <c r="K81" s="243"/>
      <c r="L81" s="243"/>
      <c r="M81" s="243"/>
      <c r="N81" s="243"/>
      <c r="O81" s="243"/>
      <c r="P81" s="244"/>
      <c r="Q81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81" s="293"/>
      <c r="S81" s="294"/>
      <c r="T81" s="72"/>
      <c r="U81" s="337" t="s">
        <v>127</v>
      </c>
      <c r="V81" s="338"/>
      <c r="W81" s="338"/>
      <c r="X81" s="338"/>
      <c r="Y81" s="338"/>
      <c r="Z81" s="338"/>
      <c r="AA81" s="338"/>
      <c r="AB81" s="338"/>
      <c r="AC81" s="338"/>
      <c r="AD81" s="339"/>
      <c r="AE81" s="289">
        <f>'040-011A'!$BA$17</f>
        <v>0</v>
      </c>
      <c r="AF81" s="290"/>
      <c r="AG81" s="291"/>
      <c r="AH81" s="72"/>
      <c r="AI81" s="242" t="s">
        <v>128</v>
      </c>
      <c r="AJ81" s="243"/>
      <c r="AK81" s="243"/>
      <c r="AL81" s="243"/>
      <c r="AM81" s="243"/>
      <c r="AN81" s="243"/>
      <c r="AO81" s="243"/>
      <c r="AP81" s="244"/>
      <c r="AQ81" s="292">
        <f>IF(BC78="",0, IF(BC78=0,0,ROUND((BC79/(Q82+AE82)),4)))</f>
        <v>0</v>
      </c>
      <c r="AR81" s="293"/>
      <c r="AS81" s="294"/>
      <c r="AT81" s="72"/>
      <c r="AU81" s="340" t="s">
        <v>129</v>
      </c>
      <c r="AV81" s="341"/>
      <c r="AW81" s="341"/>
      <c r="AX81" s="341"/>
      <c r="AY81" s="341"/>
      <c r="AZ81" s="341"/>
      <c r="BA81" s="341"/>
      <c r="BB81" s="341"/>
      <c r="BC81" s="248">
        <f>IF(AR79=0,0,ROUND((AR79/(Q82+AE82)),4))</f>
        <v>0</v>
      </c>
      <c r="BD81" s="248"/>
      <c r="BE81" s="249"/>
    </row>
    <row r="82" spans="2:57" ht="10.15" customHeight="1" thickBot="1">
      <c r="B82" s="315"/>
      <c r="C82" s="316"/>
      <c r="D82" s="245" t="s">
        <v>130</v>
      </c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7"/>
      <c r="Q82" s="250" t="str">
        <f>IF(Q81="","",ROUND(V79/(1+Q81+I78),2))</f>
        <v/>
      </c>
      <c r="R82" s="251"/>
      <c r="S82" s="252"/>
      <c r="T82" s="85"/>
      <c r="U82" s="253" t="s">
        <v>131</v>
      </c>
      <c r="V82" s="254"/>
      <c r="W82" s="254"/>
      <c r="X82" s="254"/>
      <c r="Y82" s="254"/>
      <c r="Z82" s="254"/>
      <c r="AA82" s="254"/>
      <c r="AB82" s="254"/>
      <c r="AC82" s="254"/>
      <c r="AD82" s="255"/>
      <c r="AE82" s="250">
        <f>ROUND(AG79/(1+AE81),2)</f>
        <v>0</v>
      </c>
      <c r="AF82" s="251"/>
      <c r="AG82" s="252"/>
      <c r="AH82" s="85"/>
      <c r="AI82" s="245" t="s">
        <v>132</v>
      </c>
      <c r="AJ82" s="246"/>
      <c r="AK82" s="246"/>
      <c r="AL82" s="246"/>
      <c r="AM82" s="246"/>
      <c r="AN82" s="246"/>
      <c r="AO82" s="246"/>
      <c r="AP82" s="247"/>
      <c r="AQ82" s="256">
        <f>IF('040-011A'!$BA$16="",0, IF(AE82=0,0,ROUND((AE82/(Q82+AE82)),4)))</f>
        <v>0</v>
      </c>
      <c r="AR82" s="257"/>
      <c r="AS82" s="258"/>
      <c r="AT82" s="85"/>
      <c r="AU82" s="259" t="s">
        <v>133</v>
      </c>
      <c r="AV82" s="260"/>
      <c r="AW82" s="260"/>
      <c r="AX82" s="260"/>
      <c r="AY82" s="260"/>
      <c r="AZ82" s="260"/>
      <c r="BA82" s="260"/>
      <c r="BB82" s="260"/>
      <c r="BC82" s="261">
        <f>IF(BC81="","",ROUND((BC81+I79),4))</f>
        <v>0</v>
      </c>
      <c r="BD82" s="262"/>
      <c r="BE82" s="263"/>
    </row>
    <row r="83" spans="2:57" ht="10.15" customHeight="1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</row>
    <row r="84" spans="2:57" ht="10.15" customHeight="1">
      <c r="B84" s="89" t="s">
        <v>109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9" t="s">
        <v>142</v>
      </c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64"/>
      <c r="AE84" s="64"/>
      <c r="AF84" s="64"/>
      <c r="AG84" s="64"/>
      <c r="AH84" s="64"/>
      <c r="AI84" s="64"/>
      <c r="AJ84" s="64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</row>
    <row r="85" spans="2:57" ht="10.15" customHeight="1"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64"/>
      <c r="AE85" s="64"/>
      <c r="AF85" s="64"/>
      <c r="AG85" s="64"/>
      <c r="AH85" s="64"/>
      <c r="AI85" s="64"/>
      <c r="AJ85" s="64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</row>
    <row r="86" spans="2:57" ht="10.15" customHeight="1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</row>
    <row r="87" spans="2:57" ht="10.15" customHeight="1" thickBot="1"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</row>
    <row r="88" spans="2:57" ht="10.15" customHeight="1">
      <c r="B88" s="311" t="s">
        <v>143</v>
      </c>
      <c r="C88" s="312"/>
      <c r="D88" s="317" t="s">
        <v>113</v>
      </c>
      <c r="E88" s="318"/>
      <c r="F88" s="318"/>
      <c r="G88" s="318"/>
      <c r="H88" s="319"/>
      <c r="I88" s="320"/>
      <c r="J88" s="321"/>
      <c r="K88" s="321"/>
      <c r="L88" s="321"/>
      <c r="M88" s="322"/>
      <c r="N88" s="83"/>
      <c r="O88" s="323" t="s">
        <v>114</v>
      </c>
      <c r="P88" s="324"/>
      <c r="Q88" s="324"/>
      <c r="R88" s="324"/>
      <c r="S88" s="324"/>
      <c r="T88" s="324"/>
      <c r="U88" s="325"/>
      <c r="V88" s="326" t="s">
        <v>95</v>
      </c>
      <c r="W88" s="324"/>
      <c r="X88" s="327"/>
      <c r="Y88" s="83"/>
      <c r="Z88" s="323" t="s">
        <v>115</v>
      </c>
      <c r="AA88" s="324"/>
      <c r="AB88" s="324"/>
      <c r="AC88" s="324"/>
      <c r="AD88" s="324"/>
      <c r="AE88" s="324"/>
      <c r="AF88" s="325"/>
      <c r="AG88" s="326" t="s">
        <v>95</v>
      </c>
      <c r="AH88" s="324"/>
      <c r="AI88" s="327"/>
      <c r="AJ88" s="83"/>
      <c r="AK88" s="323" t="s">
        <v>116</v>
      </c>
      <c r="AL88" s="324"/>
      <c r="AM88" s="324"/>
      <c r="AN88" s="324"/>
      <c r="AO88" s="324"/>
      <c r="AP88" s="324"/>
      <c r="AQ88" s="325"/>
      <c r="AR88" s="326" t="s">
        <v>95</v>
      </c>
      <c r="AS88" s="324"/>
      <c r="AT88" s="327"/>
      <c r="AU88" s="83"/>
      <c r="AV88" s="295" t="s">
        <v>117</v>
      </c>
      <c r="AW88" s="296"/>
      <c r="AX88" s="296"/>
      <c r="AY88" s="296"/>
      <c r="AZ88" s="296"/>
      <c r="BA88" s="296"/>
      <c r="BB88" s="296"/>
      <c r="BC88" s="296" t="s">
        <v>95</v>
      </c>
      <c r="BD88" s="296"/>
      <c r="BE88" s="297"/>
    </row>
    <row r="89" spans="2:57" ht="10.15" customHeight="1">
      <c r="B89" s="313"/>
      <c r="C89" s="314"/>
      <c r="D89" s="298" t="s">
        <v>118</v>
      </c>
      <c r="E89" s="299"/>
      <c r="F89" s="299"/>
      <c r="G89" s="299"/>
      <c r="H89" s="300"/>
      <c r="I89" s="238"/>
      <c r="J89" s="239"/>
      <c r="K89" s="239"/>
      <c r="L89" s="240" t="s">
        <v>119</v>
      </c>
      <c r="M89" s="241"/>
      <c r="N89" s="72"/>
      <c r="O89" s="301" t="s">
        <v>120</v>
      </c>
      <c r="P89" s="302"/>
      <c r="Q89" s="302"/>
      <c r="R89" s="302"/>
      <c r="S89" s="302"/>
      <c r="T89" s="302"/>
      <c r="U89" s="303"/>
      <c r="V89" s="304"/>
      <c r="W89" s="305"/>
      <c r="X89" s="306"/>
      <c r="Y89" s="72"/>
      <c r="Z89" s="301" t="s">
        <v>120</v>
      </c>
      <c r="AA89" s="302"/>
      <c r="AB89" s="302"/>
      <c r="AC89" s="302"/>
      <c r="AD89" s="302"/>
      <c r="AE89" s="302"/>
      <c r="AF89" s="303"/>
      <c r="AG89" s="304"/>
      <c r="AH89" s="305"/>
      <c r="AI89" s="306"/>
      <c r="AJ89" s="72"/>
      <c r="AK89" s="301" t="s">
        <v>120</v>
      </c>
      <c r="AL89" s="302"/>
      <c r="AM89" s="302"/>
      <c r="AN89" s="302"/>
      <c r="AO89" s="302"/>
      <c r="AP89" s="302"/>
      <c r="AQ89" s="303"/>
      <c r="AR89" s="304"/>
      <c r="AS89" s="305"/>
      <c r="AT89" s="306"/>
      <c r="AU89" s="72"/>
      <c r="AV89" s="307" t="s">
        <v>120</v>
      </c>
      <c r="AW89" s="308"/>
      <c r="AX89" s="308"/>
      <c r="AY89" s="308"/>
      <c r="AZ89" s="308"/>
      <c r="BA89" s="308"/>
      <c r="BB89" s="308"/>
      <c r="BC89" s="309"/>
      <c r="BD89" s="309"/>
      <c r="BE89" s="310"/>
    </row>
    <row r="90" spans="2:57" ht="10.15" customHeight="1">
      <c r="B90" s="313"/>
      <c r="C90" s="314"/>
      <c r="D90" s="298" t="s">
        <v>37</v>
      </c>
      <c r="E90" s="299"/>
      <c r="F90" s="299"/>
      <c r="G90" s="299"/>
      <c r="H90" s="300"/>
      <c r="I90" s="328">
        <f>'040-011A'!$H$20</f>
        <v>0</v>
      </c>
      <c r="J90" s="329"/>
      <c r="K90" s="329"/>
      <c r="L90" s="329"/>
      <c r="M90" s="330"/>
      <c r="N90" s="72"/>
      <c r="O90" s="331" t="s">
        <v>121</v>
      </c>
      <c r="P90" s="332"/>
      <c r="Q90" s="332"/>
      <c r="R90" s="332"/>
      <c r="S90" s="332"/>
      <c r="T90" s="332"/>
      <c r="U90" s="333"/>
      <c r="V90" s="334"/>
      <c r="W90" s="335"/>
      <c r="X90" s="336"/>
      <c r="Y90" s="72"/>
      <c r="Z90" s="331" t="s">
        <v>121</v>
      </c>
      <c r="AA90" s="332"/>
      <c r="AB90" s="332"/>
      <c r="AC90" s="332"/>
      <c r="AD90" s="332"/>
      <c r="AE90" s="332"/>
      <c r="AF90" s="333"/>
      <c r="AG90" s="334"/>
      <c r="AH90" s="335"/>
      <c r="AI90" s="336"/>
      <c r="AJ90" s="72"/>
      <c r="AK90" s="331" t="s">
        <v>121</v>
      </c>
      <c r="AL90" s="332"/>
      <c r="AM90" s="332"/>
      <c r="AN90" s="332"/>
      <c r="AO90" s="332"/>
      <c r="AP90" s="332"/>
      <c r="AQ90" s="333"/>
      <c r="AR90" s="334"/>
      <c r="AS90" s="335"/>
      <c r="AT90" s="336"/>
      <c r="AU90" s="72"/>
      <c r="AV90" s="264" t="s">
        <v>121</v>
      </c>
      <c r="AW90" s="265"/>
      <c r="AX90" s="265"/>
      <c r="AY90" s="265"/>
      <c r="AZ90" s="265"/>
      <c r="BA90" s="265"/>
      <c r="BB90" s="265"/>
      <c r="BC90" s="266"/>
      <c r="BD90" s="266"/>
      <c r="BE90" s="267"/>
    </row>
    <row r="91" spans="2:57" ht="10.15" customHeight="1" thickBot="1">
      <c r="B91" s="313"/>
      <c r="C91" s="314"/>
      <c r="D91" s="268" t="s">
        <v>50</v>
      </c>
      <c r="E91" s="269"/>
      <c r="F91" s="269"/>
      <c r="G91" s="269"/>
      <c r="H91" s="270"/>
      <c r="I91" s="271">
        <f>'040-011A'!$T$20</f>
        <v>0</v>
      </c>
      <c r="J91" s="272"/>
      <c r="K91" s="272"/>
      <c r="L91" s="272"/>
      <c r="M91" s="273"/>
      <c r="N91" s="72"/>
      <c r="O91" s="274" t="s">
        <v>122</v>
      </c>
      <c r="P91" s="275"/>
      <c r="Q91" s="275"/>
      <c r="R91" s="275"/>
      <c r="S91" s="275"/>
      <c r="T91" s="275"/>
      <c r="U91" s="276"/>
      <c r="V91" s="277">
        <f>ROUND((V90-V89),2)</f>
        <v>0</v>
      </c>
      <c r="W91" s="278"/>
      <c r="X91" s="279"/>
      <c r="Y91" s="72"/>
      <c r="Z91" s="280" t="s">
        <v>123</v>
      </c>
      <c r="AA91" s="281"/>
      <c r="AB91" s="281"/>
      <c r="AC91" s="281"/>
      <c r="AD91" s="281"/>
      <c r="AE91" s="281"/>
      <c r="AF91" s="282"/>
      <c r="AG91" s="277">
        <f>ROUND((AG90-AG89),2)</f>
        <v>0</v>
      </c>
      <c r="AH91" s="278"/>
      <c r="AI91" s="279"/>
      <c r="AJ91" s="72"/>
      <c r="AK91" s="280" t="s">
        <v>124</v>
      </c>
      <c r="AL91" s="281"/>
      <c r="AM91" s="281"/>
      <c r="AN91" s="281"/>
      <c r="AO91" s="281"/>
      <c r="AP91" s="281"/>
      <c r="AQ91" s="282"/>
      <c r="AR91" s="277">
        <f>ROUND((AR90-AR89),2)</f>
        <v>0</v>
      </c>
      <c r="AS91" s="283"/>
      <c r="AT91" s="284"/>
      <c r="AU91" s="72"/>
      <c r="AV91" s="285" t="s">
        <v>125</v>
      </c>
      <c r="AW91" s="286"/>
      <c r="AX91" s="286"/>
      <c r="AY91" s="286"/>
      <c r="AZ91" s="286"/>
      <c r="BA91" s="286"/>
      <c r="BB91" s="286"/>
      <c r="BC91" s="287">
        <f>ROUND((BC90-BC89),2)</f>
        <v>0</v>
      </c>
      <c r="BD91" s="287"/>
      <c r="BE91" s="288"/>
    </row>
    <row r="92" spans="2:57" ht="10.15" customHeight="1" thickBot="1">
      <c r="B92" s="313"/>
      <c r="C92" s="314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84"/>
    </row>
    <row r="93" spans="2:57" ht="10.15" customHeight="1">
      <c r="B93" s="313"/>
      <c r="C93" s="314"/>
      <c r="D93" s="242" t="s">
        <v>126</v>
      </c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4"/>
      <c r="Q93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93" s="293"/>
      <c r="S93" s="294"/>
      <c r="T93" s="72"/>
      <c r="U93" s="337" t="s">
        <v>127</v>
      </c>
      <c r="V93" s="338"/>
      <c r="W93" s="338"/>
      <c r="X93" s="338"/>
      <c r="Y93" s="338"/>
      <c r="Z93" s="338"/>
      <c r="AA93" s="338"/>
      <c r="AB93" s="338"/>
      <c r="AC93" s="338"/>
      <c r="AD93" s="339"/>
      <c r="AE93" s="289">
        <f>'040-011A'!$BA$17</f>
        <v>0</v>
      </c>
      <c r="AF93" s="290"/>
      <c r="AG93" s="291"/>
      <c r="AH93" s="72"/>
      <c r="AI93" s="242" t="s">
        <v>128</v>
      </c>
      <c r="AJ93" s="243"/>
      <c r="AK93" s="243"/>
      <c r="AL93" s="243"/>
      <c r="AM93" s="243"/>
      <c r="AN93" s="243"/>
      <c r="AO93" s="243"/>
      <c r="AP93" s="244"/>
      <c r="AQ93" s="292">
        <f>IF(BC90="",0, IF(BC90=0,0,ROUND((BC91/(Q94+AE94)),4)))</f>
        <v>0</v>
      </c>
      <c r="AR93" s="293"/>
      <c r="AS93" s="294"/>
      <c r="AT93" s="72"/>
      <c r="AU93" s="340" t="s">
        <v>129</v>
      </c>
      <c r="AV93" s="341"/>
      <c r="AW93" s="341"/>
      <c r="AX93" s="341"/>
      <c r="AY93" s="341"/>
      <c r="AZ93" s="341"/>
      <c r="BA93" s="341"/>
      <c r="BB93" s="341"/>
      <c r="BC93" s="248">
        <f>IF(AR91=0,0,ROUND((AR91/(Q94+AE94)),4))</f>
        <v>0</v>
      </c>
      <c r="BD93" s="248"/>
      <c r="BE93" s="249"/>
    </row>
    <row r="94" spans="2:57" ht="10.15" customHeight="1" thickBot="1">
      <c r="B94" s="315"/>
      <c r="C94" s="316"/>
      <c r="D94" s="245" t="s">
        <v>130</v>
      </c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7"/>
      <c r="Q94" s="250" t="str">
        <f>IF(Q93="","",ROUND(V91/(1+Q93+I90),2))</f>
        <v/>
      </c>
      <c r="R94" s="251"/>
      <c r="S94" s="252"/>
      <c r="T94" s="85"/>
      <c r="U94" s="253" t="s">
        <v>131</v>
      </c>
      <c r="V94" s="254"/>
      <c r="W94" s="254"/>
      <c r="X94" s="254"/>
      <c r="Y94" s="254"/>
      <c r="Z94" s="254"/>
      <c r="AA94" s="254"/>
      <c r="AB94" s="254"/>
      <c r="AC94" s="254"/>
      <c r="AD94" s="255"/>
      <c r="AE94" s="250">
        <f>ROUND(AG91/(1+AE93),2)</f>
        <v>0</v>
      </c>
      <c r="AF94" s="251"/>
      <c r="AG94" s="252"/>
      <c r="AH94" s="85"/>
      <c r="AI94" s="245" t="s">
        <v>132</v>
      </c>
      <c r="AJ94" s="246"/>
      <c r="AK94" s="246"/>
      <c r="AL94" s="246"/>
      <c r="AM94" s="246"/>
      <c r="AN94" s="246"/>
      <c r="AO94" s="246"/>
      <c r="AP94" s="247"/>
      <c r="AQ94" s="256">
        <f>IF('040-011A'!$BA$16="",0, IF(AE94=0,0,ROUND((AE94/(Q94+AE94)),4)))</f>
        <v>0</v>
      </c>
      <c r="AR94" s="257"/>
      <c r="AS94" s="258"/>
      <c r="AT94" s="85"/>
      <c r="AU94" s="259" t="s">
        <v>133</v>
      </c>
      <c r="AV94" s="260"/>
      <c r="AW94" s="260"/>
      <c r="AX94" s="260"/>
      <c r="AY94" s="260"/>
      <c r="AZ94" s="260"/>
      <c r="BA94" s="260"/>
      <c r="BB94" s="260"/>
      <c r="BC94" s="261">
        <f>IF(BC93="","",ROUND((BC93+I91),4))</f>
        <v>0</v>
      </c>
      <c r="BD94" s="262"/>
      <c r="BE94" s="263"/>
    </row>
    <row r="95" spans="2:57" ht="5.0999999999999996" customHeight="1">
      <c r="B95" s="76"/>
      <c r="C95" s="76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86"/>
      <c r="R95" s="86"/>
      <c r="S95" s="86"/>
      <c r="T95" s="87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87"/>
      <c r="AI95" s="77"/>
      <c r="AJ95" s="77"/>
      <c r="AK95" s="77"/>
      <c r="AL95" s="77"/>
      <c r="AM95" s="77"/>
      <c r="AN95" s="77"/>
      <c r="AO95" s="77"/>
      <c r="AP95" s="77"/>
      <c r="AQ95" s="86"/>
      <c r="AR95" s="86"/>
      <c r="AS95" s="86"/>
      <c r="AT95" s="87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</row>
    <row r="96" spans="2:57" ht="5.0999999999999996" customHeight="1" thickBot="1"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</row>
    <row r="97" spans="2:57" ht="10.15" customHeight="1">
      <c r="B97" s="311" t="s">
        <v>144</v>
      </c>
      <c r="C97" s="312"/>
      <c r="D97" s="317" t="s">
        <v>113</v>
      </c>
      <c r="E97" s="318"/>
      <c r="F97" s="318"/>
      <c r="G97" s="318"/>
      <c r="H97" s="319"/>
      <c r="I97" s="320"/>
      <c r="J97" s="321"/>
      <c r="K97" s="321"/>
      <c r="L97" s="321"/>
      <c r="M97" s="322"/>
      <c r="N97" s="83"/>
      <c r="O97" s="323" t="s">
        <v>114</v>
      </c>
      <c r="P97" s="324"/>
      <c r="Q97" s="324"/>
      <c r="R97" s="324"/>
      <c r="S97" s="324"/>
      <c r="T97" s="324"/>
      <c r="U97" s="325"/>
      <c r="V97" s="326" t="s">
        <v>95</v>
      </c>
      <c r="W97" s="324"/>
      <c r="X97" s="327"/>
      <c r="Y97" s="83"/>
      <c r="Z97" s="323" t="s">
        <v>115</v>
      </c>
      <c r="AA97" s="324"/>
      <c r="AB97" s="324"/>
      <c r="AC97" s="324"/>
      <c r="AD97" s="324"/>
      <c r="AE97" s="324"/>
      <c r="AF97" s="325"/>
      <c r="AG97" s="326" t="s">
        <v>95</v>
      </c>
      <c r="AH97" s="324"/>
      <c r="AI97" s="327"/>
      <c r="AJ97" s="83"/>
      <c r="AK97" s="323" t="s">
        <v>116</v>
      </c>
      <c r="AL97" s="324"/>
      <c r="AM97" s="324"/>
      <c r="AN97" s="324"/>
      <c r="AO97" s="324"/>
      <c r="AP97" s="324"/>
      <c r="AQ97" s="325"/>
      <c r="AR97" s="326" t="s">
        <v>95</v>
      </c>
      <c r="AS97" s="324"/>
      <c r="AT97" s="327"/>
      <c r="AU97" s="83"/>
      <c r="AV97" s="295" t="s">
        <v>117</v>
      </c>
      <c r="AW97" s="296"/>
      <c r="AX97" s="296"/>
      <c r="AY97" s="296"/>
      <c r="AZ97" s="296"/>
      <c r="BA97" s="296"/>
      <c r="BB97" s="296"/>
      <c r="BC97" s="296" t="s">
        <v>95</v>
      </c>
      <c r="BD97" s="296"/>
      <c r="BE97" s="297"/>
    </row>
    <row r="98" spans="2:57" ht="10.15" customHeight="1">
      <c r="B98" s="313"/>
      <c r="C98" s="314"/>
      <c r="D98" s="298" t="s">
        <v>118</v>
      </c>
      <c r="E98" s="299"/>
      <c r="F98" s="299"/>
      <c r="G98" s="299"/>
      <c r="H98" s="300"/>
      <c r="I98" s="238"/>
      <c r="J98" s="239"/>
      <c r="K98" s="239"/>
      <c r="L98" s="240" t="s">
        <v>119</v>
      </c>
      <c r="M98" s="241"/>
      <c r="N98" s="72"/>
      <c r="O98" s="301" t="s">
        <v>120</v>
      </c>
      <c r="P98" s="302"/>
      <c r="Q98" s="302"/>
      <c r="R98" s="302"/>
      <c r="S98" s="302"/>
      <c r="T98" s="302"/>
      <c r="U98" s="303"/>
      <c r="V98" s="304"/>
      <c r="W98" s="305"/>
      <c r="X98" s="306"/>
      <c r="Y98" s="72"/>
      <c r="Z98" s="301" t="s">
        <v>120</v>
      </c>
      <c r="AA98" s="302"/>
      <c r="AB98" s="302"/>
      <c r="AC98" s="302"/>
      <c r="AD98" s="302"/>
      <c r="AE98" s="302"/>
      <c r="AF98" s="303"/>
      <c r="AG98" s="304"/>
      <c r="AH98" s="305"/>
      <c r="AI98" s="306"/>
      <c r="AJ98" s="72"/>
      <c r="AK98" s="301" t="s">
        <v>120</v>
      </c>
      <c r="AL98" s="302"/>
      <c r="AM98" s="302"/>
      <c r="AN98" s="302"/>
      <c r="AO98" s="302"/>
      <c r="AP98" s="302"/>
      <c r="AQ98" s="303"/>
      <c r="AR98" s="304"/>
      <c r="AS98" s="305"/>
      <c r="AT98" s="306"/>
      <c r="AU98" s="72"/>
      <c r="AV98" s="307" t="s">
        <v>120</v>
      </c>
      <c r="AW98" s="308"/>
      <c r="AX98" s="308"/>
      <c r="AY98" s="308"/>
      <c r="AZ98" s="308"/>
      <c r="BA98" s="308"/>
      <c r="BB98" s="308"/>
      <c r="BC98" s="309"/>
      <c r="BD98" s="309"/>
      <c r="BE98" s="310"/>
    </row>
    <row r="99" spans="2:57" ht="10.15" customHeight="1">
      <c r="B99" s="313"/>
      <c r="C99" s="314"/>
      <c r="D99" s="298" t="s">
        <v>37</v>
      </c>
      <c r="E99" s="299"/>
      <c r="F99" s="299"/>
      <c r="G99" s="299"/>
      <c r="H99" s="300"/>
      <c r="I99" s="328">
        <f>'040-011A'!$H$20</f>
        <v>0</v>
      </c>
      <c r="J99" s="329"/>
      <c r="K99" s="329"/>
      <c r="L99" s="329"/>
      <c r="M99" s="330"/>
      <c r="N99" s="72"/>
      <c r="O99" s="331" t="s">
        <v>121</v>
      </c>
      <c r="P99" s="332"/>
      <c r="Q99" s="332"/>
      <c r="R99" s="332"/>
      <c r="S99" s="332"/>
      <c r="T99" s="332"/>
      <c r="U99" s="333"/>
      <c r="V99" s="334"/>
      <c r="W99" s="335"/>
      <c r="X99" s="336"/>
      <c r="Y99" s="72"/>
      <c r="Z99" s="331" t="s">
        <v>121</v>
      </c>
      <c r="AA99" s="332"/>
      <c r="AB99" s="332"/>
      <c r="AC99" s="332"/>
      <c r="AD99" s="332"/>
      <c r="AE99" s="332"/>
      <c r="AF99" s="333"/>
      <c r="AG99" s="334"/>
      <c r="AH99" s="335"/>
      <c r="AI99" s="336"/>
      <c r="AJ99" s="72"/>
      <c r="AK99" s="331" t="s">
        <v>121</v>
      </c>
      <c r="AL99" s="332"/>
      <c r="AM99" s="332"/>
      <c r="AN99" s="332"/>
      <c r="AO99" s="332"/>
      <c r="AP99" s="332"/>
      <c r="AQ99" s="333"/>
      <c r="AR99" s="334"/>
      <c r="AS99" s="335"/>
      <c r="AT99" s="336"/>
      <c r="AU99" s="72"/>
      <c r="AV99" s="264" t="s">
        <v>121</v>
      </c>
      <c r="AW99" s="265"/>
      <c r="AX99" s="265"/>
      <c r="AY99" s="265"/>
      <c r="AZ99" s="265"/>
      <c r="BA99" s="265"/>
      <c r="BB99" s="265"/>
      <c r="BC99" s="266"/>
      <c r="BD99" s="266"/>
      <c r="BE99" s="267"/>
    </row>
    <row r="100" spans="2:57" ht="10.15" customHeight="1" thickBot="1">
      <c r="B100" s="313"/>
      <c r="C100" s="314"/>
      <c r="D100" s="268" t="s">
        <v>50</v>
      </c>
      <c r="E100" s="269"/>
      <c r="F100" s="269"/>
      <c r="G100" s="269"/>
      <c r="H100" s="270"/>
      <c r="I100" s="271">
        <f>'040-011A'!$T$20</f>
        <v>0</v>
      </c>
      <c r="J100" s="272"/>
      <c r="K100" s="272"/>
      <c r="L100" s="272"/>
      <c r="M100" s="273"/>
      <c r="N100" s="72"/>
      <c r="O100" s="274" t="s">
        <v>122</v>
      </c>
      <c r="P100" s="275"/>
      <c r="Q100" s="275"/>
      <c r="R100" s="275"/>
      <c r="S100" s="275"/>
      <c r="T100" s="275"/>
      <c r="U100" s="276"/>
      <c r="V100" s="277">
        <f>ROUND((V99-V98),2)</f>
        <v>0</v>
      </c>
      <c r="W100" s="278"/>
      <c r="X100" s="279"/>
      <c r="Y100" s="72"/>
      <c r="Z100" s="280" t="s">
        <v>123</v>
      </c>
      <c r="AA100" s="281"/>
      <c r="AB100" s="281"/>
      <c r="AC100" s="281"/>
      <c r="AD100" s="281"/>
      <c r="AE100" s="281"/>
      <c r="AF100" s="282"/>
      <c r="AG100" s="277">
        <f>ROUND((AG99-AG98),2)</f>
        <v>0</v>
      </c>
      <c r="AH100" s="278"/>
      <c r="AI100" s="279"/>
      <c r="AJ100" s="72"/>
      <c r="AK100" s="280" t="s">
        <v>124</v>
      </c>
      <c r="AL100" s="281"/>
      <c r="AM100" s="281"/>
      <c r="AN100" s="281"/>
      <c r="AO100" s="281"/>
      <c r="AP100" s="281"/>
      <c r="AQ100" s="282"/>
      <c r="AR100" s="277">
        <f>ROUND((AR99-AR98),2)</f>
        <v>0</v>
      </c>
      <c r="AS100" s="283"/>
      <c r="AT100" s="284"/>
      <c r="AU100" s="72"/>
      <c r="AV100" s="285" t="s">
        <v>125</v>
      </c>
      <c r="AW100" s="286"/>
      <c r="AX100" s="286"/>
      <c r="AY100" s="286"/>
      <c r="AZ100" s="286"/>
      <c r="BA100" s="286"/>
      <c r="BB100" s="286"/>
      <c r="BC100" s="287">
        <f>ROUND((BC99-BC98),2)</f>
        <v>0</v>
      </c>
      <c r="BD100" s="287"/>
      <c r="BE100" s="288"/>
    </row>
    <row r="101" spans="2:57" ht="10.15" customHeight="1" thickBot="1">
      <c r="B101" s="313"/>
      <c r="C101" s="314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84"/>
    </row>
    <row r="102" spans="2:57" ht="10.15" customHeight="1">
      <c r="B102" s="313"/>
      <c r="C102" s="314"/>
      <c r="D102" s="242" t="s">
        <v>126</v>
      </c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4"/>
      <c r="Q102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102" s="293"/>
      <c r="S102" s="294"/>
      <c r="T102" s="72"/>
      <c r="U102" s="337" t="s">
        <v>127</v>
      </c>
      <c r="V102" s="338"/>
      <c r="W102" s="338"/>
      <c r="X102" s="338"/>
      <c r="Y102" s="338"/>
      <c r="Z102" s="338"/>
      <c r="AA102" s="338"/>
      <c r="AB102" s="338"/>
      <c r="AC102" s="338"/>
      <c r="AD102" s="339"/>
      <c r="AE102" s="289">
        <f>'040-011A'!$BA$17</f>
        <v>0</v>
      </c>
      <c r="AF102" s="290"/>
      <c r="AG102" s="291"/>
      <c r="AH102" s="72"/>
      <c r="AI102" s="242" t="s">
        <v>128</v>
      </c>
      <c r="AJ102" s="243"/>
      <c r="AK102" s="243"/>
      <c r="AL102" s="243"/>
      <c r="AM102" s="243"/>
      <c r="AN102" s="243"/>
      <c r="AO102" s="243"/>
      <c r="AP102" s="244"/>
      <c r="AQ102" s="292">
        <f>IF(BC99="",0, IF(BC99=0,0,ROUND((BC100/(Q103+AE103)),4)))</f>
        <v>0</v>
      </c>
      <c r="AR102" s="293"/>
      <c r="AS102" s="294"/>
      <c r="AT102" s="72"/>
      <c r="AU102" s="340" t="s">
        <v>129</v>
      </c>
      <c r="AV102" s="341"/>
      <c r="AW102" s="341"/>
      <c r="AX102" s="341"/>
      <c r="AY102" s="341"/>
      <c r="AZ102" s="341"/>
      <c r="BA102" s="341"/>
      <c r="BB102" s="341"/>
      <c r="BC102" s="248">
        <f>IF(AR100=0,0,ROUND((AR100/(Q103+AE103)),4))</f>
        <v>0</v>
      </c>
      <c r="BD102" s="248"/>
      <c r="BE102" s="249"/>
    </row>
    <row r="103" spans="2:57" ht="10.15" customHeight="1" thickBot="1">
      <c r="B103" s="315"/>
      <c r="C103" s="316"/>
      <c r="D103" s="245" t="s">
        <v>130</v>
      </c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7"/>
      <c r="Q103" s="250" t="str">
        <f>IF(Q102="","",ROUND(V100/(1+Q102+I99),2))</f>
        <v/>
      </c>
      <c r="R103" s="251"/>
      <c r="S103" s="252"/>
      <c r="T103" s="85"/>
      <c r="U103" s="253" t="s">
        <v>131</v>
      </c>
      <c r="V103" s="254"/>
      <c r="W103" s="254"/>
      <c r="X103" s="254"/>
      <c r="Y103" s="254"/>
      <c r="Z103" s="254"/>
      <c r="AA103" s="254"/>
      <c r="AB103" s="254"/>
      <c r="AC103" s="254"/>
      <c r="AD103" s="255"/>
      <c r="AE103" s="250">
        <f>ROUND(AG100/(1+AE102),2)</f>
        <v>0</v>
      </c>
      <c r="AF103" s="251"/>
      <c r="AG103" s="252"/>
      <c r="AH103" s="85"/>
      <c r="AI103" s="245" t="s">
        <v>132</v>
      </c>
      <c r="AJ103" s="246"/>
      <c r="AK103" s="246"/>
      <c r="AL103" s="246"/>
      <c r="AM103" s="246"/>
      <c r="AN103" s="246"/>
      <c r="AO103" s="246"/>
      <c r="AP103" s="247"/>
      <c r="AQ103" s="256">
        <f>IF('040-011A'!$BA$16="",0, IF(AE103=0,0,ROUND((AE103/(Q103+AE103)),4)))</f>
        <v>0</v>
      </c>
      <c r="AR103" s="257"/>
      <c r="AS103" s="258"/>
      <c r="AT103" s="85"/>
      <c r="AU103" s="259" t="s">
        <v>133</v>
      </c>
      <c r="AV103" s="260"/>
      <c r="AW103" s="260"/>
      <c r="AX103" s="260"/>
      <c r="AY103" s="260"/>
      <c r="AZ103" s="260"/>
      <c r="BA103" s="260"/>
      <c r="BB103" s="260"/>
      <c r="BC103" s="261">
        <f>IF(BC102="","",ROUND((BC102+I100),4))</f>
        <v>0</v>
      </c>
      <c r="BD103" s="262"/>
      <c r="BE103" s="263"/>
    </row>
    <row r="104" spans="2:57" ht="5.0999999999999996" customHeight="1">
      <c r="B104" s="76"/>
      <c r="C104" s="76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86"/>
      <c r="R104" s="86"/>
      <c r="S104" s="86"/>
      <c r="T104" s="87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87"/>
      <c r="AI104" s="77"/>
      <c r="AJ104" s="77"/>
      <c r="AK104" s="77"/>
      <c r="AL104" s="77"/>
      <c r="AM104" s="77"/>
      <c r="AN104" s="77"/>
      <c r="AO104" s="77"/>
      <c r="AP104" s="77"/>
      <c r="AQ104" s="86"/>
      <c r="AR104" s="86"/>
      <c r="AS104" s="86"/>
      <c r="AT104" s="87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</row>
    <row r="105" spans="2:57" ht="5.0999999999999996" customHeight="1" thickBot="1"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</row>
    <row r="106" spans="2:57" ht="10.15" customHeight="1">
      <c r="B106" s="311" t="s">
        <v>145</v>
      </c>
      <c r="C106" s="312"/>
      <c r="D106" s="317" t="s">
        <v>113</v>
      </c>
      <c r="E106" s="318"/>
      <c r="F106" s="318"/>
      <c r="G106" s="318"/>
      <c r="H106" s="319"/>
      <c r="I106" s="320"/>
      <c r="J106" s="321"/>
      <c r="K106" s="321"/>
      <c r="L106" s="321"/>
      <c r="M106" s="322"/>
      <c r="N106" s="83"/>
      <c r="O106" s="323" t="s">
        <v>114</v>
      </c>
      <c r="P106" s="324"/>
      <c r="Q106" s="324"/>
      <c r="R106" s="324"/>
      <c r="S106" s="324"/>
      <c r="T106" s="324"/>
      <c r="U106" s="325"/>
      <c r="V106" s="326" t="s">
        <v>95</v>
      </c>
      <c r="W106" s="324"/>
      <c r="X106" s="327"/>
      <c r="Y106" s="83"/>
      <c r="Z106" s="323" t="s">
        <v>115</v>
      </c>
      <c r="AA106" s="324"/>
      <c r="AB106" s="324"/>
      <c r="AC106" s="324"/>
      <c r="AD106" s="324"/>
      <c r="AE106" s="324"/>
      <c r="AF106" s="325"/>
      <c r="AG106" s="326" t="s">
        <v>95</v>
      </c>
      <c r="AH106" s="324"/>
      <c r="AI106" s="327"/>
      <c r="AJ106" s="83"/>
      <c r="AK106" s="323" t="s">
        <v>116</v>
      </c>
      <c r="AL106" s="324"/>
      <c r="AM106" s="324"/>
      <c r="AN106" s="324"/>
      <c r="AO106" s="324"/>
      <c r="AP106" s="324"/>
      <c r="AQ106" s="325"/>
      <c r="AR106" s="326" t="s">
        <v>95</v>
      </c>
      <c r="AS106" s="324"/>
      <c r="AT106" s="327"/>
      <c r="AU106" s="83"/>
      <c r="AV106" s="295" t="s">
        <v>117</v>
      </c>
      <c r="AW106" s="296"/>
      <c r="AX106" s="296"/>
      <c r="AY106" s="296"/>
      <c r="AZ106" s="296"/>
      <c r="BA106" s="296"/>
      <c r="BB106" s="296"/>
      <c r="BC106" s="296" t="s">
        <v>95</v>
      </c>
      <c r="BD106" s="296"/>
      <c r="BE106" s="297"/>
    </row>
    <row r="107" spans="2:57" ht="10.15" customHeight="1">
      <c r="B107" s="313"/>
      <c r="C107" s="314"/>
      <c r="D107" s="298" t="s">
        <v>118</v>
      </c>
      <c r="E107" s="299"/>
      <c r="F107" s="299"/>
      <c r="G107" s="299"/>
      <c r="H107" s="300"/>
      <c r="I107" s="238"/>
      <c r="J107" s="239"/>
      <c r="K107" s="239"/>
      <c r="L107" s="240" t="s">
        <v>119</v>
      </c>
      <c r="M107" s="241"/>
      <c r="N107" s="72"/>
      <c r="O107" s="301" t="s">
        <v>120</v>
      </c>
      <c r="P107" s="302"/>
      <c r="Q107" s="302"/>
      <c r="R107" s="302"/>
      <c r="S107" s="302"/>
      <c r="T107" s="302"/>
      <c r="U107" s="303"/>
      <c r="V107" s="304"/>
      <c r="W107" s="305"/>
      <c r="X107" s="306"/>
      <c r="Y107" s="72"/>
      <c r="Z107" s="301" t="s">
        <v>120</v>
      </c>
      <c r="AA107" s="302"/>
      <c r="AB107" s="302"/>
      <c r="AC107" s="302"/>
      <c r="AD107" s="302"/>
      <c r="AE107" s="302"/>
      <c r="AF107" s="303"/>
      <c r="AG107" s="304"/>
      <c r="AH107" s="305"/>
      <c r="AI107" s="306"/>
      <c r="AJ107" s="72"/>
      <c r="AK107" s="301" t="s">
        <v>120</v>
      </c>
      <c r="AL107" s="302"/>
      <c r="AM107" s="302"/>
      <c r="AN107" s="302"/>
      <c r="AO107" s="302"/>
      <c r="AP107" s="302"/>
      <c r="AQ107" s="303"/>
      <c r="AR107" s="304"/>
      <c r="AS107" s="305"/>
      <c r="AT107" s="306"/>
      <c r="AU107" s="72"/>
      <c r="AV107" s="307" t="s">
        <v>120</v>
      </c>
      <c r="AW107" s="308"/>
      <c r="AX107" s="308"/>
      <c r="AY107" s="308"/>
      <c r="AZ107" s="308"/>
      <c r="BA107" s="308"/>
      <c r="BB107" s="308"/>
      <c r="BC107" s="309"/>
      <c r="BD107" s="309"/>
      <c r="BE107" s="310"/>
    </row>
    <row r="108" spans="2:57" ht="10.15" customHeight="1">
      <c r="B108" s="313"/>
      <c r="C108" s="314"/>
      <c r="D108" s="298" t="s">
        <v>37</v>
      </c>
      <c r="E108" s="299"/>
      <c r="F108" s="299"/>
      <c r="G108" s="299"/>
      <c r="H108" s="300"/>
      <c r="I108" s="328">
        <f>'040-011A'!$H$20</f>
        <v>0</v>
      </c>
      <c r="J108" s="329"/>
      <c r="K108" s="329"/>
      <c r="L108" s="329"/>
      <c r="M108" s="330"/>
      <c r="N108" s="72"/>
      <c r="O108" s="331" t="s">
        <v>121</v>
      </c>
      <c r="P108" s="332"/>
      <c r="Q108" s="332"/>
      <c r="R108" s="332"/>
      <c r="S108" s="332"/>
      <c r="T108" s="332"/>
      <c r="U108" s="333"/>
      <c r="V108" s="334"/>
      <c r="W108" s="335"/>
      <c r="X108" s="336"/>
      <c r="Y108" s="72"/>
      <c r="Z108" s="331" t="s">
        <v>121</v>
      </c>
      <c r="AA108" s="332"/>
      <c r="AB108" s="332"/>
      <c r="AC108" s="332"/>
      <c r="AD108" s="332"/>
      <c r="AE108" s="332"/>
      <c r="AF108" s="333"/>
      <c r="AG108" s="334"/>
      <c r="AH108" s="335"/>
      <c r="AI108" s="336"/>
      <c r="AJ108" s="72"/>
      <c r="AK108" s="331" t="s">
        <v>121</v>
      </c>
      <c r="AL108" s="332"/>
      <c r="AM108" s="332"/>
      <c r="AN108" s="332"/>
      <c r="AO108" s="332"/>
      <c r="AP108" s="332"/>
      <c r="AQ108" s="333"/>
      <c r="AR108" s="334"/>
      <c r="AS108" s="335"/>
      <c r="AT108" s="336"/>
      <c r="AU108" s="72"/>
      <c r="AV108" s="264" t="s">
        <v>121</v>
      </c>
      <c r="AW108" s="265"/>
      <c r="AX108" s="265"/>
      <c r="AY108" s="265"/>
      <c r="AZ108" s="265"/>
      <c r="BA108" s="265"/>
      <c r="BB108" s="265"/>
      <c r="BC108" s="266"/>
      <c r="BD108" s="266"/>
      <c r="BE108" s="267"/>
    </row>
    <row r="109" spans="2:57" ht="10.15" customHeight="1" thickBot="1">
      <c r="B109" s="313"/>
      <c r="C109" s="314"/>
      <c r="D109" s="268" t="s">
        <v>50</v>
      </c>
      <c r="E109" s="269"/>
      <c r="F109" s="269"/>
      <c r="G109" s="269"/>
      <c r="H109" s="270"/>
      <c r="I109" s="271">
        <f>'040-011A'!$T$20</f>
        <v>0</v>
      </c>
      <c r="J109" s="272"/>
      <c r="K109" s="272"/>
      <c r="L109" s="272"/>
      <c r="M109" s="273"/>
      <c r="N109" s="72"/>
      <c r="O109" s="274" t="s">
        <v>122</v>
      </c>
      <c r="P109" s="275"/>
      <c r="Q109" s="275"/>
      <c r="R109" s="275"/>
      <c r="S109" s="275"/>
      <c r="T109" s="275"/>
      <c r="U109" s="276"/>
      <c r="V109" s="277">
        <f>ROUND((V108-V107),2)</f>
        <v>0</v>
      </c>
      <c r="W109" s="278"/>
      <c r="X109" s="279"/>
      <c r="Y109" s="72"/>
      <c r="Z109" s="280" t="s">
        <v>123</v>
      </c>
      <c r="AA109" s="281"/>
      <c r="AB109" s="281"/>
      <c r="AC109" s="281"/>
      <c r="AD109" s="281"/>
      <c r="AE109" s="281"/>
      <c r="AF109" s="282"/>
      <c r="AG109" s="277">
        <f>ROUND((AG108-AG107),2)</f>
        <v>0</v>
      </c>
      <c r="AH109" s="278"/>
      <c r="AI109" s="279"/>
      <c r="AJ109" s="72"/>
      <c r="AK109" s="280" t="s">
        <v>124</v>
      </c>
      <c r="AL109" s="281"/>
      <c r="AM109" s="281"/>
      <c r="AN109" s="281"/>
      <c r="AO109" s="281"/>
      <c r="AP109" s="281"/>
      <c r="AQ109" s="282"/>
      <c r="AR109" s="277">
        <f>ROUND((AR108-AR107),2)</f>
        <v>0</v>
      </c>
      <c r="AS109" s="283"/>
      <c r="AT109" s="284"/>
      <c r="AU109" s="72"/>
      <c r="AV109" s="285" t="s">
        <v>125</v>
      </c>
      <c r="AW109" s="286"/>
      <c r="AX109" s="286"/>
      <c r="AY109" s="286"/>
      <c r="AZ109" s="286"/>
      <c r="BA109" s="286"/>
      <c r="BB109" s="286"/>
      <c r="BC109" s="287">
        <f>ROUND((BC108-BC107),2)</f>
        <v>0</v>
      </c>
      <c r="BD109" s="287"/>
      <c r="BE109" s="288"/>
    </row>
    <row r="110" spans="2:57" ht="10.15" customHeight="1" thickBot="1">
      <c r="B110" s="313"/>
      <c r="C110" s="314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84"/>
    </row>
    <row r="111" spans="2:57" ht="10.15" customHeight="1">
      <c r="B111" s="313"/>
      <c r="C111" s="314"/>
      <c r="D111" s="242" t="s">
        <v>126</v>
      </c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4"/>
      <c r="Q111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111" s="293"/>
      <c r="S111" s="294"/>
      <c r="T111" s="72"/>
      <c r="U111" s="337" t="s">
        <v>127</v>
      </c>
      <c r="V111" s="338"/>
      <c r="W111" s="338"/>
      <c r="X111" s="338"/>
      <c r="Y111" s="338"/>
      <c r="Z111" s="338"/>
      <c r="AA111" s="338"/>
      <c r="AB111" s="338"/>
      <c r="AC111" s="338"/>
      <c r="AD111" s="339"/>
      <c r="AE111" s="289">
        <f>'040-011A'!$BA$17</f>
        <v>0</v>
      </c>
      <c r="AF111" s="290"/>
      <c r="AG111" s="291"/>
      <c r="AH111" s="72"/>
      <c r="AI111" s="242" t="s">
        <v>128</v>
      </c>
      <c r="AJ111" s="243"/>
      <c r="AK111" s="243"/>
      <c r="AL111" s="243"/>
      <c r="AM111" s="243"/>
      <c r="AN111" s="243"/>
      <c r="AO111" s="243"/>
      <c r="AP111" s="244"/>
      <c r="AQ111" s="292">
        <f>IF(BC108="",0, IF(BC108=0,0,ROUND((BC109/(Q112+AE112)),4)))</f>
        <v>0</v>
      </c>
      <c r="AR111" s="293"/>
      <c r="AS111" s="294"/>
      <c r="AT111" s="72"/>
      <c r="AU111" s="340" t="s">
        <v>129</v>
      </c>
      <c r="AV111" s="341"/>
      <c r="AW111" s="341"/>
      <c r="AX111" s="341"/>
      <c r="AY111" s="341"/>
      <c r="AZ111" s="341"/>
      <c r="BA111" s="341"/>
      <c r="BB111" s="341"/>
      <c r="BC111" s="248">
        <f>IF(AR109=0,0,ROUND((AR109/(Q112+AE112)),4))</f>
        <v>0</v>
      </c>
      <c r="BD111" s="248"/>
      <c r="BE111" s="249"/>
    </row>
    <row r="112" spans="2:57" ht="10.15" customHeight="1" thickBot="1">
      <c r="B112" s="315"/>
      <c r="C112" s="316"/>
      <c r="D112" s="245" t="s">
        <v>130</v>
      </c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7"/>
      <c r="Q112" s="250" t="str">
        <f>IF(Q111="","",ROUND(V109/(1+Q111+I108),2))</f>
        <v/>
      </c>
      <c r="R112" s="251"/>
      <c r="S112" s="252"/>
      <c r="T112" s="85"/>
      <c r="U112" s="253" t="s">
        <v>131</v>
      </c>
      <c r="V112" s="254"/>
      <c r="W112" s="254"/>
      <c r="X112" s="254"/>
      <c r="Y112" s="254"/>
      <c r="Z112" s="254"/>
      <c r="AA112" s="254"/>
      <c r="AB112" s="254"/>
      <c r="AC112" s="254"/>
      <c r="AD112" s="255"/>
      <c r="AE112" s="250">
        <f>ROUND(AG109/(1+AE111),2)</f>
        <v>0</v>
      </c>
      <c r="AF112" s="251"/>
      <c r="AG112" s="252"/>
      <c r="AH112" s="85"/>
      <c r="AI112" s="245" t="s">
        <v>132</v>
      </c>
      <c r="AJ112" s="246"/>
      <c r="AK112" s="246"/>
      <c r="AL112" s="246"/>
      <c r="AM112" s="246"/>
      <c r="AN112" s="246"/>
      <c r="AO112" s="246"/>
      <c r="AP112" s="247"/>
      <c r="AQ112" s="256">
        <f>IF('040-011A'!$BA$16="",0, IF(AE112=0,0,ROUND((AE112/(Q112+AE112)),4)))</f>
        <v>0</v>
      </c>
      <c r="AR112" s="257"/>
      <c r="AS112" s="258"/>
      <c r="AT112" s="85"/>
      <c r="AU112" s="259" t="s">
        <v>133</v>
      </c>
      <c r="AV112" s="260"/>
      <c r="AW112" s="260"/>
      <c r="AX112" s="260"/>
      <c r="AY112" s="260"/>
      <c r="AZ112" s="260"/>
      <c r="BA112" s="260"/>
      <c r="BB112" s="260"/>
      <c r="BC112" s="261">
        <f>IF(BC111="","",ROUND((BC111+I109),4))</f>
        <v>0</v>
      </c>
      <c r="BD112" s="262"/>
      <c r="BE112" s="263"/>
    </row>
    <row r="113" spans="2:57" ht="5.0999999999999996" customHeight="1">
      <c r="B113" s="76"/>
      <c r="C113" s="76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86"/>
      <c r="R113" s="86"/>
      <c r="S113" s="86"/>
      <c r="T113" s="87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87"/>
      <c r="AI113" s="77"/>
      <c r="AJ113" s="77"/>
      <c r="AK113" s="77"/>
      <c r="AL113" s="77"/>
      <c r="AM113" s="77"/>
      <c r="AN113" s="77"/>
      <c r="AO113" s="77"/>
      <c r="AP113" s="77"/>
      <c r="AQ113" s="86"/>
      <c r="AR113" s="86"/>
      <c r="AS113" s="86"/>
      <c r="AT113" s="87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</row>
    <row r="114" spans="2:57" ht="5.0999999999999996" customHeight="1" thickBot="1"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</row>
    <row r="115" spans="2:57" ht="10.15" customHeight="1">
      <c r="B115" s="311" t="s">
        <v>146</v>
      </c>
      <c r="C115" s="312"/>
      <c r="D115" s="317" t="s">
        <v>113</v>
      </c>
      <c r="E115" s="318"/>
      <c r="F115" s="318"/>
      <c r="G115" s="318"/>
      <c r="H115" s="319"/>
      <c r="I115" s="320"/>
      <c r="J115" s="321"/>
      <c r="K115" s="321"/>
      <c r="L115" s="321"/>
      <c r="M115" s="322"/>
      <c r="N115" s="83"/>
      <c r="O115" s="323" t="s">
        <v>114</v>
      </c>
      <c r="P115" s="324"/>
      <c r="Q115" s="324"/>
      <c r="R115" s="324"/>
      <c r="S115" s="324"/>
      <c r="T115" s="324"/>
      <c r="U115" s="325"/>
      <c r="V115" s="326" t="s">
        <v>95</v>
      </c>
      <c r="W115" s="324"/>
      <c r="X115" s="327"/>
      <c r="Y115" s="83"/>
      <c r="Z115" s="323" t="s">
        <v>115</v>
      </c>
      <c r="AA115" s="324"/>
      <c r="AB115" s="324"/>
      <c r="AC115" s="324"/>
      <c r="AD115" s="324"/>
      <c r="AE115" s="324"/>
      <c r="AF115" s="325"/>
      <c r="AG115" s="326" t="s">
        <v>95</v>
      </c>
      <c r="AH115" s="324"/>
      <c r="AI115" s="327"/>
      <c r="AJ115" s="83"/>
      <c r="AK115" s="323" t="s">
        <v>116</v>
      </c>
      <c r="AL115" s="324"/>
      <c r="AM115" s="324"/>
      <c r="AN115" s="324"/>
      <c r="AO115" s="324"/>
      <c r="AP115" s="324"/>
      <c r="AQ115" s="325"/>
      <c r="AR115" s="326" t="s">
        <v>95</v>
      </c>
      <c r="AS115" s="324"/>
      <c r="AT115" s="327"/>
      <c r="AU115" s="83"/>
      <c r="AV115" s="295" t="s">
        <v>117</v>
      </c>
      <c r="AW115" s="296"/>
      <c r="AX115" s="296"/>
      <c r="AY115" s="296"/>
      <c r="AZ115" s="296"/>
      <c r="BA115" s="296"/>
      <c r="BB115" s="296"/>
      <c r="BC115" s="296" t="s">
        <v>95</v>
      </c>
      <c r="BD115" s="296"/>
      <c r="BE115" s="297"/>
    </row>
    <row r="116" spans="2:57" ht="10.15" customHeight="1">
      <c r="B116" s="313"/>
      <c r="C116" s="314"/>
      <c r="D116" s="298" t="s">
        <v>118</v>
      </c>
      <c r="E116" s="299"/>
      <c r="F116" s="299"/>
      <c r="G116" s="299"/>
      <c r="H116" s="300"/>
      <c r="I116" s="238"/>
      <c r="J116" s="239"/>
      <c r="K116" s="239"/>
      <c r="L116" s="240" t="s">
        <v>119</v>
      </c>
      <c r="M116" s="241"/>
      <c r="N116" s="72"/>
      <c r="O116" s="301" t="s">
        <v>120</v>
      </c>
      <c r="P116" s="302"/>
      <c r="Q116" s="302"/>
      <c r="R116" s="302"/>
      <c r="S116" s="302"/>
      <c r="T116" s="302"/>
      <c r="U116" s="303"/>
      <c r="V116" s="304"/>
      <c r="W116" s="305"/>
      <c r="X116" s="306"/>
      <c r="Y116" s="72"/>
      <c r="Z116" s="301" t="s">
        <v>120</v>
      </c>
      <c r="AA116" s="302"/>
      <c r="AB116" s="302"/>
      <c r="AC116" s="302"/>
      <c r="AD116" s="302"/>
      <c r="AE116" s="302"/>
      <c r="AF116" s="303"/>
      <c r="AG116" s="304"/>
      <c r="AH116" s="305"/>
      <c r="AI116" s="306"/>
      <c r="AJ116" s="72"/>
      <c r="AK116" s="301" t="s">
        <v>120</v>
      </c>
      <c r="AL116" s="302"/>
      <c r="AM116" s="302"/>
      <c r="AN116" s="302"/>
      <c r="AO116" s="302"/>
      <c r="AP116" s="302"/>
      <c r="AQ116" s="303"/>
      <c r="AR116" s="304"/>
      <c r="AS116" s="305"/>
      <c r="AT116" s="306"/>
      <c r="AU116" s="72"/>
      <c r="AV116" s="307" t="s">
        <v>120</v>
      </c>
      <c r="AW116" s="308"/>
      <c r="AX116" s="308"/>
      <c r="AY116" s="308"/>
      <c r="AZ116" s="308"/>
      <c r="BA116" s="308"/>
      <c r="BB116" s="308"/>
      <c r="BC116" s="309"/>
      <c r="BD116" s="309"/>
      <c r="BE116" s="310"/>
    </row>
    <row r="117" spans="2:57" ht="10.15" customHeight="1">
      <c r="B117" s="313"/>
      <c r="C117" s="314"/>
      <c r="D117" s="298" t="s">
        <v>37</v>
      </c>
      <c r="E117" s="299"/>
      <c r="F117" s="299"/>
      <c r="G117" s="299"/>
      <c r="H117" s="300"/>
      <c r="I117" s="328">
        <f>'040-011A'!$H$20</f>
        <v>0</v>
      </c>
      <c r="J117" s="329"/>
      <c r="K117" s="329"/>
      <c r="L117" s="329"/>
      <c r="M117" s="330"/>
      <c r="N117" s="72"/>
      <c r="O117" s="331" t="s">
        <v>121</v>
      </c>
      <c r="P117" s="332"/>
      <c r="Q117" s="332"/>
      <c r="R117" s="332"/>
      <c r="S117" s="332"/>
      <c r="T117" s="332"/>
      <c r="U117" s="333"/>
      <c r="V117" s="334"/>
      <c r="W117" s="335"/>
      <c r="X117" s="336"/>
      <c r="Y117" s="72"/>
      <c r="Z117" s="331" t="s">
        <v>121</v>
      </c>
      <c r="AA117" s="332"/>
      <c r="AB117" s="332"/>
      <c r="AC117" s="332"/>
      <c r="AD117" s="332"/>
      <c r="AE117" s="332"/>
      <c r="AF117" s="333"/>
      <c r="AG117" s="334"/>
      <c r="AH117" s="335"/>
      <c r="AI117" s="336"/>
      <c r="AJ117" s="72"/>
      <c r="AK117" s="331" t="s">
        <v>121</v>
      </c>
      <c r="AL117" s="332"/>
      <c r="AM117" s="332"/>
      <c r="AN117" s="332"/>
      <c r="AO117" s="332"/>
      <c r="AP117" s="332"/>
      <c r="AQ117" s="333"/>
      <c r="AR117" s="334"/>
      <c r="AS117" s="335"/>
      <c r="AT117" s="336"/>
      <c r="AU117" s="72"/>
      <c r="AV117" s="264" t="s">
        <v>121</v>
      </c>
      <c r="AW117" s="265"/>
      <c r="AX117" s="265"/>
      <c r="AY117" s="265"/>
      <c r="AZ117" s="265"/>
      <c r="BA117" s="265"/>
      <c r="BB117" s="265"/>
      <c r="BC117" s="266"/>
      <c r="BD117" s="266"/>
      <c r="BE117" s="267"/>
    </row>
    <row r="118" spans="2:57" ht="10.15" customHeight="1" thickBot="1">
      <c r="B118" s="313"/>
      <c r="C118" s="314"/>
      <c r="D118" s="268" t="s">
        <v>50</v>
      </c>
      <c r="E118" s="269"/>
      <c r="F118" s="269"/>
      <c r="G118" s="269"/>
      <c r="H118" s="270"/>
      <c r="I118" s="271">
        <f>'040-011A'!$T$20</f>
        <v>0</v>
      </c>
      <c r="J118" s="272"/>
      <c r="K118" s="272"/>
      <c r="L118" s="272"/>
      <c r="M118" s="273"/>
      <c r="N118" s="72"/>
      <c r="O118" s="274" t="s">
        <v>122</v>
      </c>
      <c r="P118" s="275"/>
      <c r="Q118" s="275"/>
      <c r="R118" s="275"/>
      <c r="S118" s="275"/>
      <c r="T118" s="275"/>
      <c r="U118" s="276"/>
      <c r="V118" s="277">
        <f>ROUND((V117-V116),2)</f>
        <v>0</v>
      </c>
      <c r="W118" s="278"/>
      <c r="X118" s="279"/>
      <c r="Y118" s="72"/>
      <c r="Z118" s="280" t="s">
        <v>123</v>
      </c>
      <c r="AA118" s="281"/>
      <c r="AB118" s="281"/>
      <c r="AC118" s="281"/>
      <c r="AD118" s="281"/>
      <c r="AE118" s="281"/>
      <c r="AF118" s="282"/>
      <c r="AG118" s="277">
        <f>ROUND((AG117-AG116),2)</f>
        <v>0</v>
      </c>
      <c r="AH118" s="278"/>
      <c r="AI118" s="279"/>
      <c r="AJ118" s="72"/>
      <c r="AK118" s="280" t="s">
        <v>124</v>
      </c>
      <c r="AL118" s="281"/>
      <c r="AM118" s="281"/>
      <c r="AN118" s="281"/>
      <c r="AO118" s="281"/>
      <c r="AP118" s="281"/>
      <c r="AQ118" s="282"/>
      <c r="AR118" s="277">
        <f>ROUND((AR117-AR116),2)</f>
        <v>0</v>
      </c>
      <c r="AS118" s="283"/>
      <c r="AT118" s="284"/>
      <c r="AU118" s="72"/>
      <c r="AV118" s="285" t="s">
        <v>125</v>
      </c>
      <c r="AW118" s="286"/>
      <c r="AX118" s="286"/>
      <c r="AY118" s="286"/>
      <c r="AZ118" s="286"/>
      <c r="BA118" s="286"/>
      <c r="BB118" s="286"/>
      <c r="BC118" s="287">
        <f>ROUND((BC117-BC116),2)</f>
        <v>0</v>
      </c>
      <c r="BD118" s="287"/>
      <c r="BE118" s="288"/>
    </row>
    <row r="119" spans="2:57" ht="10.35" customHeight="1" thickBot="1">
      <c r="B119" s="313"/>
      <c r="C119" s="314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84"/>
    </row>
    <row r="120" spans="2:57" ht="10.35" customHeight="1">
      <c r="B120" s="313"/>
      <c r="C120" s="314"/>
      <c r="D120" s="242" t="s">
        <v>126</v>
      </c>
      <c r="E120" s="243"/>
      <c r="F120" s="243"/>
      <c r="G120" s="243"/>
      <c r="H120" s="243"/>
      <c r="I120" s="243"/>
      <c r="J120" s="243"/>
      <c r="K120" s="243"/>
      <c r="L120" s="243"/>
      <c r="M120" s="243"/>
      <c r="N120" s="243"/>
      <c r="O120" s="243"/>
      <c r="P120" s="244"/>
      <c r="Q120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120" s="293"/>
      <c r="S120" s="294"/>
      <c r="T120" s="72"/>
      <c r="U120" s="337" t="s">
        <v>127</v>
      </c>
      <c r="V120" s="338"/>
      <c r="W120" s="338"/>
      <c r="X120" s="338"/>
      <c r="Y120" s="338"/>
      <c r="Z120" s="338"/>
      <c r="AA120" s="338"/>
      <c r="AB120" s="338"/>
      <c r="AC120" s="338"/>
      <c r="AD120" s="339"/>
      <c r="AE120" s="289">
        <f>'040-011A'!$BA$17</f>
        <v>0</v>
      </c>
      <c r="AF120" s="290"/>
      <c r="AG120" s="291"/>
      <c r="AH120" s="72"/>
      <c r="AI120" s="242" t="s">
        <v>128</v>
      </c>
      <c r="AJ120" s="243"/>
      <c r="AK120" s="243"/>
      <c r="AL120" s="243"/>
      <c r="AM120" s="243"/>
      <c r="AN120" s="243"/>
      <c r="AO120" s="243"/>
      <c r="AP120" s="244"/>
      <c r="AQ120" s="292">
        <f>IF(BC117="",0, IF(BC117=0,0,ROUND((BC118/(Q121+AE121)),4)))</f>
        <v>0</v>
      </c>
      <c r="AR120" s="293"/>
      <c r="AS120" s="294"/>
      <c r="AT120" s="72"/>
      <c r="AU120" s="340" t="s">
        <v>129</v>
      </c>
      <c r="AV120" s="341"/>
      <c r="AW120" s="341"/>
      <c r="AX120" s="341"/>
      <c r="AY120" s="341"/>
      <c r="AZ120" s="341"/>
      <c r="BA120" s="341"/>
      <c r="BB120" s="341"/>
      <c r="BC120" s="248">
        <f>IF(AR118=0,0,ROUND((AR118/(Q121+AE121)),4))</f>
        <v>0</v>
      </c>
      <c r="BD120" s="248"/>
      <c r="BE120" s="249"/>
    </row>
    <row r="121" spans="2:57" ht="10.35" customHeight="1" thickBot="1">
      <c r="B121" s="315"/>
      <c r="C121" s="316"/>
      <c r="D121" s="245" t="s">
        <v>130</v>
      </c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7"/>
      <c r="Q121" s="250" t="str">
        <f>IF(Q120="","",ROUND(V118/(1+Q120+I117),2))</f>
        <v/>
      </c>
      <c r="R121" s="251"/>
      <c r="S121" s="252"/>
      <c r="T121" s="85"/>
      <c r="U121" s="253" t="s">
        <v>131</v>
      </c>
      <c r="V121" s="254"/>
      <c r="W121" s="254"/>
      <c r="X121" s="254"/>
      <c r="Y121" s="254"/>
      <c r="Z121" s="254"/>
      <c r="AA121" s="254"/>
      <c r="AB121" s="254"/>
      <c r="AC121" s="254"/>
      <c r="AD121" s="255"/>
      <c r="AE121" s="250">
        <f>ROUND(AG118/(1+AE120),2)</f>
        <v>0</v>
      </c>
      <c r="AF121" s="251"/>
      <c r="AG121" s="252"/>
      <c r="AH121" s="85"/>
      <c r="AI121" s="245" t="s">
        <v>132</v>
      </c>
      <c r="AJ121" s="246"/>
      <c r="AK121" s="246"/>
      <c r="AL121" s="246"/>
      <c r="AM121" s="246"/>
      <c r="AN121" s="246"/>
      <c r="AO121" s="246"/>
      <c r="AP121" s="247"/>
      <c r="AQ121" s="256">
        <f>IF('040-011A'!$BA$16="",0, IF(AE121=0,0,ROUND((AE121/(Q121+AE121)),4)))</f>
        <v>0</v>
      </c>
      <c r="AR121" s="257"/>
      <c r="AS121" s="258"/>
      <c r="AT121" s="85"/>
      <c r="AU121" s="259" t="s">
        <v>133</v>
      </c>
      <c r="AV121" s="260"/>
      <c r="AW121" s="260"/>
      <c r="AX121" s="260"/>
      <c r="AY121" s="260"/>
      <c r="AZ121" s="260"/>
      <c r="BA121" s="260"/>
      <c r="BB121" s="260"/>
      <c r="BC121" s="261">
        <f>IF(BC120="","",ROUND((BC120+I118),4))</f>
        <v>0</v>
      </c>
      <c r="BD121" s="262"/>
      <c r="BE121" s="263"/>
    </row>
    <row r="122" spans="2:57" ht="5.0999999999999996" customHeight="1">
      <c r="B122" s="76"/>
      <c r="C122" s="76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86"/>
      <c r="R122" s="86"/>
      <c r="S122" s="86"/>
      <c r="T122" s="87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87"/>
      <c r="AI122" s="77"/>
      <c r="AJ122" s="77"/>
      <c r="AK122" s="77"/>
      <c r="AL122" s="77"/>
      <c r="AM122" s="77"/>
      <c r="AN122" s="77"/>
      <c r="AO122" s="77"/>
      <c r="AP122" s="77"/>
      <c r="AQ122" s="86"/>
      <c r="AR122" s="86"/>
      <c r="AS122" s="86"/>
      <c r="AT122" s="87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</row>
    <row r="123" spans="2:57" ht="5.0999999999999996" customHeight="1" thickBot="1"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</row>
    <row r="124" spans="2:57" ht="10.35" customHeight="1">
      <c r="B124" s="311" t="s">
        <v>147</v>
      </c>
      <c r="C124" s="312"/>
      <c r="D124" s="317" t="s">
        <v>113</v>
      </c>
      <c r="E124" s="318"/>
      <c r="F124" s="318"/>
      <c r="G124" s="318"/>
      <c r="H124" s="319"/>
      <c r="I124" s="320"/>
      <c r="J124" s="321"/>
      <c r="K124" s="321"/>
      <c r="L124" s="321"/>
      <c r="M124" s="322"/>
      <c r="N124" s="83"/>
      <c r="O124" s="323" t="s">
        <v>114</v>
      </c>
      <c r="P124" s="324"/>
      <c r="Q124" s="324"/>
      <c r="R124" s="324"/>
      <c r="S124" s="324"/>
      <c r="T124" s="324"/>
      <c r="U124" s="325"/>
      <c r="V124" s="326" t="s">
        <v>95</v>
      </c>
      <c r="W124" s="324"/>
      <c r="X124" s="327"/>
      <c r="Y124" s="83"/>
      <c r="Z124" s="323" t="s">
        <v>115</v>
      </c>
      <c r="AA124" s="324"/>
      <c r="AB124" s="324"/>
      <c r="AC124" s="324"/>
      <c r="AD124" s="324"/>
      <c r="AE124" s="324"/>
      <c r="AF124" s="325"/>
      <c r="AG124" s="326" t="s">
        <v>95</v>
      </c>
      <c r="AH124" s="324"/>
      <c r="AI124" s="327"/>
      <c r="AJ124" s="83"/>
      <c r="AK124" s="323" t="s">
        <v>116</v>
      </c>
      <c r="AL124" s="324"/>
      <c r="AM124" s="324"/>
      <c r="AN124" s="324"/>
      <c r="AO124" s="324"/>
      <c r="AP124" s="324"/>
      <c r="AQ124" s="325"/>
      <c r="AR124" s="326" t="s">
        <v>95</v>
      </c>
      <c r="AS124" s="324"/>
      <c r="AT124" s="327"/>
      <c r="AU124" s="83"/>
      <c r="AV124" s="295" t="s">
        <v>117</v>
      </c>
      <c r="AW124" s="296"/>
      <c r="AX124" s="296"/>
      <c r="AY124" s="296"/>
      <c r="AZ124" s="296"/>
      <c r="BA124" s="296"/>
      <c r="BB124" s="296"/>
      <c r="BC124" s="296" t="s">
        <v>95</v>
      </c>
      <c r="BD124" s="296"/>
      <c r="BE124" s="297"/>
    </row>
    <row r="125" spans="2:57" ht="10.35" customHeight="1">
      <c r="B125" s="313"/>
      <c r="C125" s="314"/>
      <c r="D125" s="298" t="s">
        <v>118</v>
      </c>
      <c r="E125" s="299"/>
      <c r="F125" s="299"/>
      <c r="G125" s="299"/>
      <c r="H125" s="300"/>
      <c r="I125" s="238"/>
      <c r="J125" s="239"/>
      <c r="K125" s="239"/>
      <c r="L125" s="240" t="s">
        <v>119</v>
      </c>
      <c r="M125" s="241"/>
      <c r="N125" s="72"/>
      <c r="O125" s="301" t="s">
        <v>120</v>
      </c>
      <c r="P125" s="302"/>
      <c r="Q125" s="302"/>
      <c r="R125" s="302"/>
      <c r="S125" s="302"/>
      <c r="T125" s="302"/>
      <c r="U125" s="303"/>
      <c r="V125" s="304"/>
      <c r="W125" s="305"/>
      <c r="X125" s="306"/>
      <c r="Y125" s="72"/>
      <c r="Z125" s="301" t="s">
        <v>120</v>
      </c>
      <c r="AA125" s="302"/>
      <c r="AB125" s="302"/>
      <c r="AC125" s="302"/>
      <c r="AD125" s="302"/>
      <c r="AE125" s="302"/>
      <c r="AF125" s="303"/>
      <c r="AG125" s="304"/>
      <c r="AH125" s="305"/>
      <c r="AI125" s="306"/>
      <c r="AJ125" s="72"/>
      <c r="AK125" s="301" t="s">
        <v>120</v>
      </c>
      <c r="AL125" s="302"/>
      <c r="AM125" s="302"/>
      <c r="AN125" s="302"/>
      <c r="AO125" s="302"/>
      <c r="AP125" s="302"/>
      <c r="AQ125" s="303"/>
      <c r="AR125" s="304"/>
      <c r="AS125" s="305"/>
      <c r="AT125" s="306"/>
      <c r="AU125" s="72"/>
      <c r="AV125" s="307" t="s">
        <v>120</v>
      </c>
      <c r="AW125" s="308"/>
      <c r="AX125" s="308"/>
      <c r="AY125" s="308"/>
      <c r="AZ125" s="308"/>
      <c r="BA125" s="308"/>
      <c r="BB125" s="308"/>
      <c r="BC125" s="309"/>
      <c r="BD125" s="309"/>
      <c r="BE125" s="310"/>
    </row>
    <row r="126" spans="2:57" ht="10.35" customHeight="1">
      <c r="B126" s="313"/>
      <c r="C126" s="314"/>
      <c r="D126" s="298" t="s">
        <v>37</v>
      </c>
      <c r="E126" s="299"/>
      <c r="F126" s="299"/>
      <c r="G126" s="299"/>
      <c r="H126" s="300"/>
      <c r="I126" s="328">
        <f>'040-011A'!$H$20</f>
        <v>0</v>
      </c>
      <c r="J126" s="329"/>
      <c r="K126" s="329"/>
      <c r="L126" s="329"/>
      <c r="M126" s="330"/>
      <c r="N126" s="72"/>
      <c r="O126" s="331" t="s">
        <v>121</v>
      </c>
      <c r="P126" s="332"/>
      <c r="Q126" s="332"/>
      <c r="R126" s="332"/>
      <c r="S126" s="332"/>
      <c r="T126" s="332"/>
      <c r="U126" s="333"/>
      <c r="V126" s="334"/>
      <c r="W126" s="335"/>
      <c r="X126" s="336"/>
      <c r="Y126" s="72"/>
      <c r="Z126" s="331" t="s">
        <v>121</v>
      </c>
      <c r="AA126" s="332"/>
      <c r="AB126" s="332"/>
      <c r="AC126" s="332"/>
      <c r="AD126" s="332"/>
      <c r="AE126" s="332"/>
      <c r="AF126" s="333"/>
      <c r="AG126" s="334"/>
      <c r="AH126" s="335"/>
      <c r="AI126" s="336"/>
      <c r="AJ126" s="72"/>
      <c r="AK126" s="331" t="s">
        <v>121</v>
      </c>
      <c r="AL126" s="332"/>
      <c r="AM126" s="332"/>
      <c r="AN126" s="332"/>
      <c r="AO126" s="332"/>
      <c r="AP126" s="332"/>
      <c r="AQ126" s="333"/>
      <c r="AR126" s="334"/>
      <c r="AS126" s="335"/>
      <c r="AT126" s="336"/>
      <c r="AU126" s="72"/>
      <c r="AV126" s="264" t="s">
        <v>121</v>
      </c>
      <c r="AW126" s="265"/>
      <c r="AX126" s="265"/>
      <c r="AY126" s="265"/>
      <c r="AZ126" s="265"/>
      <c r="BA126" s="265"/>
      <c r="BB126" s="265"/>
      <c r="BC126" s="266"/>
      <c r="BD126" s="266"/>
      <c r="BE126" s="267"/>
    </row>
    <row r="127" spans="2:57" ht="10.35" customHeight="1" thickBot="1">
      <c r="B127" s="313"/>
      <c r="C127" s="314"/>
      <c r="D127" s="268" t="s">
        <v>50</v>
      </c>
      <c r="E127" s="269"/>
      <c r="F127" s="269"/>
      <c r="G127" s="269"/>
      <c r="H127" s="270"/>
      <c r="I127" s="271">
        <f>'040-011A'!$T$20</f>
        <v>0</v>
      </c>
      <c r="J127" s="272"/>
      <c r="K127" s="272"/>
      <c r="L127" s="272"/>
      <c r="M127" s="273"/>
      <c r="N127" s="72"/>
      <c r="O127" s="274" t="s">
        <v>122</v>
      </c>
      <c r="P127" s="275"/>
      <c r="Q127" s="275"/>
      <c r="R127" s="275"/>
      <c r="S127" s="275"/>
      <c r="T127" s="275"/>
      <c r="U127" s="276"/>
      <c r="V127" s="277">
        <f>ROUND((V126-V125),2)</f>
        <v>0</v>
      </c>
      <c r="W127" s="278"/>
      <c r="X127" s="279"/>
      <c r="Y127" s="72"/>
      <c r="Z127" s="280" t="s">
        <v>123</v>
      </c>
      <c r="AA127" s="281"/>
      <c r="AB127" s="281"/>
      <c r="AC127" s="281"/>
      <c r="AD127" s="281"/>
      <c r="AE127" s="281"/>
      <c r="AF127" s="282"/>
      <c r="AG127" s="277">
        <f>ROUND((AG126-AG125),2)</f>
        <v>0</v>
      </c>
      <c r="AH127" s="278"/>
      <c r="AI127" s="279"/>
      <c r="AJ127" s="72"/>
      <c r="AK127" s="280" t="s">
        <v>124</v>
      </c>
      <c r="AL127" s="281"/>
      <c r="AM127" s="281"/>
      <c r="AN127" s="281"/>
      <c r="AO127" s="281"/>
      <c r="AP127" s="281"/>
      <c r="AQ127" s="282"/>
      <c r="AR127" s="277">
        <f>ROUND((AR126-AR125),2)</f>
        <v>0</v>
      </c>
      <c r="AS127" s="283"/>
      <c r="AT127" s="284"/>
      <c r="AU127" s="72"/>
      <c r="AV127" s="285" t="s">
        <v>125</v>
      </c>
      <c r="AW127" s="286"/>
      <c r="AX127" s="286"/>
      <c r="AY127" s="286"/>
      <c r="AZ127" s="286"/>
      <c r="BA127" s="286"/>
      <c r="BB127" s="286"/>
      <c r="BC127" s="287">
        <f>ROUND((BC126-BC125),2)</f>
        <v>0</v>
      </c>
      <c r="BD127" s="287"/>
      <c r="BE127" s="288"/>
    </row>
    <row r="128" spans="2:57" ht="10.35" customHeight="1" thickBot="1">
      <c r="B128" s="313"/>
      <c r="C128" s="314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84"/>
    </row>
    <row r="129" spans="2:57" ht="10.35" customHeight="1">
      <c r="B129" s="313"/>
      <c r="C129" s="314"/>
      <c r="D129" s="242" t="s">
        <v>126</v>
      </c>
      <c r="E129" s="243"/>
      <c r="F129" s="243"/>
      <c r="G129" s="243"/>
      <c r="H129" s="243"/>
      <c r="I129" s="243"/>
      <c r="J129" s="243"/>
      <c r="K129" s="243"/>
      <c r="L129" s="243"/>
      <c r="M129" s="243"/>
      <c r="N129" s="243"/>
      <c r="O129" s="243"/>
      <c r="P129" s="244"/>
      <c r="Q129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129" s="293"/>
      <c r="S129" s="294"/>
      <c r="T129" s="72"/>
      <c r="U129" s="337" t="s">
        <v>127</v>
      </c>
      <c r="V129" s="338"/>
      <c r="W129" s="338"/>
      <c r="X129" s="338"/>
      <c r="Y129" s="338"/>
      <c r="Z129" s="338"/>
      <c r="AA129" s="338"/>
      <c r="AB129" s="338"/>
      <c r="AC129" s="338"/>
      <c r="AD129" s="339"/>
      <c r="AE129" s="289">
        <f>'040-011A'!$BA$17</f>
        <v>0</v>
      </c>
      <c r="AF129" s="290"/>
      <c r="AG129" s="291"/>
      <c r="AH129" s="72"/>
      <c r="AI129" s="242" t="s">
        <v>128</v>
      </c>
      <c r="AJ129" s="243"/>
      <c r="AK129" s="243"/>
      <c r="AL129" s="243"/>
      <c r="AM129" s="243"/>
      <c r="AN129" s="243"/>
      <c r="AO129" s="243"/>
      <c r="AP129" s="244"/>
      <c r="AQ129" s="292">
        <f>IF(BC126="",0, IF(BC126=0,0,ROUND((BC127/(Q130+AE130)),4)))</f>
        <v>0</v>
      </c>
      <c r="AR129" s="293"/>
      <c r="AS129" s="294"/>
      <c r="AT129" s="72"/>
      <c r="AU129" s="340" t="s">
        <v>129</v>
      </c>
      <c r="AV129" s="341"/>
      <c r="AW129" s="341"/>
      <c r="AX129" s="341"/>
      <c r="AY129" s="341"/>
      <c r="AZ129" s="341"/>
      <c r="BA129" s="341"/>
      <c r="BB129" s="341"/>
      <c r="BC129" s="248">
        <f>IF(AR127=0,0,ROUND((AR127/(Q130+AE130)),4))</f>
        <v>0</v>
      </c>
      <c r="BD129" s="248"/>
      <c r="BE129" s="249"/>
    </row>
    <row r="130" spans="2:57" ht="10.35" customHeight="1" thickBot="1">
      <c r="B130" s="315"/>
      <c r="C130" s="316"/>
      <c r="D130" s="245" t="s">
        <v>130</v>
      </c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7"/>
      <c r="Q130" s="250" t="str">
        <f>IF(Q129="","",ROUND(V127/(1+Q129+I126),2))</f>
        <v/>
      </c>
      <c r="R130" s="251"/>
      <c r="S130" s="252"/>
      <c r="T130" s="85"/>
      <c r="U130" s="253" t="s">
        <v>131</v>
      </c>
      <c r="V130" s="254"/>
      <c r="W130" s="254"/>
      <c r="X130" s="254"/>
      <c r="Y130" s="254"/>
      <c r="Z130" s="254"/>
      <c r="AA130" s="254"/>
      <c r="AB130" s="254"/>
      <c r="AC130" s="254"/>
      <c r="AD130" s="255"/>
      <c r="AE130" s="250">
        <f>ROUND(AG127/(1+AE129),2)</f>
        <v>0</v>
      </c>
      <c r="AF130" s="251"/>
      <c r="AG130" s="252"/>
      <c r="AH130" s="85"/>
      <c r="AI130" s="245" t="s">
        <v>132</v>
      </c>
      <c r="AJ130" s="246"/>
      <c r="AK130" s="246"/>
      <c r="AL130" s="246"/>
      <c r="AM130" s="246"/>
      <c r="AN130" s="246"/>
      <c r="AO130" s="246"/>
      <c r="AP130" s="247"/>
      <c r="AQ130" s="256">
        <f>IF('040-011A'!$BA$16="",0, IF(AE130=0,0,ROUND((AE130/(Q130+AE130)),4)))</f>
        <v>0</v>
      </c>
      <c r="AR130" s="257"/>
      <c r="AS130" s="258"/>
      <c r="AT130" s="85"/>
      <c r="AU130" s="259" t="s">
        <v>133</v>
      </c>
      <c r="AV130" s="260"/>
      <c r="AW130" s="260"/>
      <c r="AX130" s="260"/>
      <c r="AY130" s="260"/>
      <c r="AZ130" s="260"/>
      <c r="BA130" s="260"/>
      <c r="BB130" s="260"/>
      <c r="BC130" s="261">
        <f>IF(BC129="","",ROUND((BC129+I127),4))</f>
        <v>0</v>
      </c>
      <c r="BD130" s="262"/>
      <c r="BE130" s="263"/>
    </row>
    <row r="131" spans="2:57" ht="5.0999999999999996" customHeight="1">
      <c r="B131" s="76"/>
      <c r="C131" s="76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86"/>
      <c r="R131" s="86"/>
      <c r="S131" s="86"/>
      <c r="T131" s="87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87"/>
      <c r="AI131" s="77"/>
      <c r="AJ131" s="77"/>
      <c r="AK131" s="77"/>
      <c r="AL131" s="77"/>
      <c r="AM131" s="77"/>
      <c r="AN131" s="77"/>
      <c r="AO131" s="77"/>
      <c r="AP131" s="77"/>
      <c r="AQ131" s="86"/>
      <c r="AR131" s="86"/>
      <c r="AS131" s="86"/>
      <c r="AT131" s="87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</row>
    <row r="132" spans="2:57" ht="5.0999999999999996" customHeight="1" thickBot="1"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</row>
    <row r="133" spans="2:57" ht="10.35" customHeight="1">
      <c r="B133" s="311" t="s">
        <v>148</v>
      </c>
      <c r="C133" s="312"/>
      <c r="D133" s="317" t="s">
        <v>113</v>
      </c>
      <c r="E133" s="318"/>
      <c r="F133" s="318"/>
      <c r="G133" s="318"/>
      <c r="H133" s="319"/>
      <c r="I133" s="320"/>
      <c r="J133" s="321"/>
      <c r="K133" s="321"/>
      <c r="L133" s="321"/>
      <c r="M133" s="322"/>
      <c r="N133" s="83"/>
      <c r="O133" s="323" t="s">
        <v>114</v>
      </c>
      <c r="P133" s="324"/>
      <c r="Q133" s="324"/>
      <c r="R133" s="324"/>
      <c r="S133" s="324"/>
      <c r="T133" s="324"/>
      <c r="U133" s="325"/>
      <c r="V133" s="326" t="s">
        <v>95</v>
      </c>
      <c r="W133" s="324"/>
      <c r="X133" s="327"/>
      <c r="Y133" s="83"/>
      <c r="Z133" s="323" t="s">
        <v>115</v>
      </c>
      <c r="AA133" s="324"/>
      <c r="AB133" s="324"/>
      <c r="AC133" s="324"/>
      <c r="AD133" s="324"/>
      <c r="AE133" s="324"/>
      <c r="AF133" s="325"/>
      <c r="AG133" s="326" t="s">
        <v>95</v>
      </c>
      <c r="AH133" s="324"/>
      <c r="AI133" s="327"/>
      <c r="AJ133" s="83"/>
      <c r="AK133" s="323" t="s">
        <v>116</v>
      </c>
      <c r="AL133" s="324"/>
      <c r="AM133" s="324"/>
      <c r="AN133" s="324"/>
      <c r="AO133" s="324"/>
      <c r="AP133" s="324"/>
      <c r="AQ133" s="325"/>
      <c r="AR133" s="326" t="s">
        <v>95</v>
      </c>
      <c r="AS133" s="324"/>
      <c r="AT133" s="327"/>
      <c r="AU133" s="83"/>
      <c r="AV133" s="295" t="s">
        <v>117</v>
      </c>
      <c r="AW133" s="296"/>
      <c r="AX133" s="296"/>
      <c r="AY133" s="296"/>
      <c r="AZ133" s="296"/>
      <c r="BA133" s="296"/>
      <c r="BB133" s="296"/>
      <c r="BC133" s="296" t="s">
        <v>95</v>
      </c>
      <c r="BD133" s="296"/>
      <c r="BE133" s="297"/>
    </row>
    <row r="134" spans="2:57" ht="10.35" customHeight="1">
      <c r="B134" s="313"/>
      <c r="C134" s="314"/>
      <c r="D134" s="298" t="s">
        <v>118</v>
      </c>
      <c r="E134" s="299"/>
      <c r="F134" s="299"/>
      <c r="G134" s="299"/>
      <c r="H134" s="300"/>
      <c r="I134" s="238"/>
      <c r="J134" s="239"/>
      <c r="K134" s="239"/>
      <c r="L134" s="240" t="s">
        <v>119</v>
      </c>
      <c r="M134" s="241"/>
      <c r="N134" s="72"/>
      <c r="O134" s="301" t="s">
        <v>120</v>
      </c>
      <c r="P134" s="302"/>
      <c r="Q134" s="302"/>
      <c r="R134" s="302"/>
      <c r="S134" s="302"/>
      <c r="T134" s="302"/>
      <c r="U134" s="303"/>
      <c r="V134" s="304"/>
      <c r="W134" s="305"/>
      <c r="X134" s="306"/>
      <c r="Y134" s="72"/>
      <c r="Z134" s="301" t="s">
        <v>120</v>
      </c>
      <c r="AA134" s="302"/>
      <c r="AB134" s="302"/>
      <c r="AC134" s="302"/>
      <c r="AD134" s="302"/>
      <c r="AE134" s="302"/>
      <c r="AF134" s="303"/>
      <c r="AG134" s="304"/>
      <c r="AH134" s="305"/>
      <c r="AI134" s="306"/>
      <c r="AJ134" s="72"/>
      <c r="AK134" s="301" t="s">
        <v>120</v>
      </c>
      <c r="AL134" s="302"/>
      <c r="AM134" s="302"/>
      <c r="AN134" s="302"/>
      <c r="AO134" s="302"/>
      <c r="AP134" s="302"/>
      <c r="AQ134" s="303"/>
      <c r="AR134" s="304"/>
      <c r="AS134" s="305"/>
      <c r="AT134" s="306"/>
      <c r="AU134" s="72"/>
      <c r="AV134" s="307" t="s">
        <v>120</v>
      </c>
      <c r="AW134" s="308"/>
      <c r="AX134" s="308"/>
      <c r="AY134" s="308"/>
      <c r="AZ134" s="308"/>
      <c r="BA134" s="308"/>
      <c r="BB134" s="308"/>
      <c r="BC134" s="309"/>
      <c r="BD134" s="309"/>
      <c r="BE134" s="310"/>
    </row>
    <row r="135" spans="2:57" ht="10.35" customHeight="1">
      <c r="B135" s="313"/>
      <c r="C135" s="314"/>
      <c r="D135" s="298" t="s">
        <v>37</v>
      </c>
      <c r="E135" s="299"/>
      <c r="F135" s="299"/>
      <c r="G135" s="299"/>
      <c r="H135" s="300"/>
      <c r="I135" s="328">
        <f>'040-011A'!$H$20</f>
        <v>0</v>
      </c>
      <c r="J135" s="329"/>
      <c r="K135" s="329"/>
      <c r="L135" s="329"/>
      <c r="M135" s="330"/>
      <c r="N135" s="72"/>
      <c r="O135" s="331" t="s">
        <v>121</v>
      </c>
      <c r="P135" s="332"/>
      <c r="Q135" s="332"/>
      <c r="R135" s="332"/>
      <c r="S135" s="332"/>
      <c r="T135" s="332"/>
      <c r="U135" s="333"/>
      <c r="V135" s="334"/>
      <c r="W135" s="335"/>
      <c r="X135" s="336"/>
      <c r="Y135" s="72"/>
      <c r="Z135" s="331" t="s">
        <v>121</v>
      </c>
      <c r="AA135" s="332"/>
      <c r="AB135" s="332"/>
      <c r="AC135" s="332"/>
      <c r="AD135" s="332"/>
      <c r="AE135" s="332"/>
      <c r="AF135" s="333"/>
      <c r="AG135" s="334"/>
      <c r="AH135" s="335"/>
      <c r="AI135" s="336"/>
      <c r="AJ135" s="72"/>
      <c r="AK135" s="331" t="s">
        <v>121</v>
      </c>
      <c r="AL135" s="332"/>
      <c r="AM135" s="332"/>
      <c r="AN135" s="332"/>
      <c r="AO135" s="332"/>
      <c r="AP135" s="332"/>
      <c r="AQ135" s="333"/>
      <c r="AR135" s="334"/>
      <c r="AS135" s="335"/>
      <c r="AT135" s="336"/>
      <c r="AU135" s="72"/>
      <c r="AV135" s="264" t="s">
        <v>121</v>
      </c>
      <c r="AW135" s="265"/>
      <c r="AX135" s="265"/>
      <c r="AY135" s="265"/>
      <c r="AZ135" s="265"/>
      <c r="BA135" s="265"/>
      <c r="BB135" s="265"/>
      <c r="BC135" s="266"/>
      <c r="BD135" s="266"/>
      <c r="BE135" s="267"/>
    </row>
    <row r="136" spans="2:57" ht="10.35" customHeight="1" thickBot="1">
      <c r="B136" s="313"/>
      <c r="C136" s="314"/>
      <c r="D136" s="268" t="s">
        <v>50</v>
      </c>
      <c r="E136" s="269"/>
      <c r="F136" s="269"/>
      <c r="G136" s="269"/>
      <c r="H136" s="270"/>
      <c r="I136" s="271">
        <f>'040-011A'!$T$20</f>
        <v>0</v>
      </c>
      <c r="J136" s="272"/>
      <c r="K136" s="272"/>
      <c r="L136" s="272"/>
      <c r="M136" s="273"/>
      <c r="N136" s="72"/>
      <c r="O136" s="274" t="s">
        <v>122</v>
      </c>
      <c r="P136" s="275"/>
      <c r="Q136" s="275"/>
      <c r="R136" s="275"/>
      <c r="S136" s="275"/>
      <c r="T136" s="275"/>
      <c r="U136" s="276"/>
      <c r="V136" s="277">
        <f>ROUND((V135-V134),2)</f>
        <v>0</v>
      </c>
      <c r="W136" s="278"/>
      <c r="X136" s="279"/>
      <c r="Y136" s="72"/>
      <c r="Z136" s="280" t="s">
        <v>123</v>
      </c>
      <c r="AA136" s="281"/>
      <c r="AB136" s="281"/>
      <c r="AC136" s="281"/>
      <c r="AD136" s="281"/>
      <c r="AE136" s="281"/>
      <c r="AF136" s="282"/>
      <c r="AG136" s="277">
        <f>ROUND((AG135-AG134),2)</f>
        <v>0</v>
      </c>
      <c r="AH136" s="278"/>
      <c r="AI136" s="279"/>
      <c r="AJ136" s="72"/>
      <c r="AK136" s="280" t="s">
        <v>124</v>
      </c>
      <c r="AL136" s="281"/>
      <c r="AM136" s="281"/>
      <c r="AN136" s="281"/>
      <c r="AO136" s="281"/>
      <c r="AP136" s="281"/>
      <c r="AQ136" s="282"/>
      <c r="AR136" s="277">
        <f>ROUND((AR135-AR134),2)</f>
        <v>0</v>
      </c>
      <c r="AS136" s="283"/>
      <c r="AT136" s="284"/>
      <c r="AU136" s="72"/>
      <c r="AV136" s="285" t="s">
        <v>125</v>
      </c>
      <c r="AW136" s="286"/>
      <c r="AX136" s="286"/>
      <c r="AY136" s="286"/>
      <c r="AZ136" s="286"/>
      <c r="BA136" s="286"/>
      <c r="BB136" s="286"/>
      <c r="BC136" s="287">
        <f>ROUND((BC135-BC134),2)</f>
        <v>0</v>
      </c>
      <c r="BD136" s="287"/>
      <c r="BE136" s="288"/>
    </row>
    <row r="137" spans="2:57" ht="10.35" customHeight="1" thickBot="1">
      <c r="B137" s="313"/>
      <c r="C137" s="314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84"/>
    </row>
    <row r="138" spans="2:57" ht="10.35" customHeight="1">
      <c r="B138" s="313"/>
      <c r="C138" s="314"/>
      <c r="D138" s="242" t="s">
        <v>126</v>
      </c>
      <c r="E138" s="243"/>
      <c r="F138" s="243"/>
      <c r="G138" s="243"/>
      <c r="H138" s="243"/>
      <c r="I138" s="243"/>
      <c r="J138" s="243"/>
      <c r="K138" s="243"/>
      <c r="L138" s="243"/>
      <c r="M138" s="243"/>
      <c r="N138" s="243"/>
      <c r="O138" s="243"/>
      <c r="P138" s="244"/>
      <c r="Q138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138" s="293"/>
      <c r="S138" s="294"/>
      <c r="T138" s="72"/>
      <c r="U138" s="337" t="s">
        <v>127</v>
      </c>
      <c r="V138" s="338"/>
      <c r="W138" s="338"/>
      <c r="X138" s="338"/>
      <c r="Y138" s="338"/>
      <c r="Z138" s="338"/>
      <c r="AA138" s="338"/>
      <c r="AB138" s="338"/>
      <c r="AC138" s="338"/>
      <c r="AD138" s="339"/>
      <c r="AE138" s="289">
        <f>'040-011A'!$BA$17</f>
        <v>0</v>
      </c>
      <c r="AF138" s="290"/>
      <c r="AG138" s="291"/>
      <c r="AH138" s="72"/>
      <c r="AI138" s="242" t="s">
        <v>128</v>
      </c>
      <c r="AJ138" s="243"/>
      <c r="AK138" s="243"/>
      <c r="AL138" s="243"/>
      <c r="AM138" s="243"/>
      <c r="AN138" s="243"/>
      <c r="AO138" s="243"/>
      <c r="AP138" s="244"/>
      <c r="AQ138" s="292">
        <f>IF(BC135="",0, IF(BC135=0,0,ROUND((BC136/(Q139+AE139)),4)))</f>
        <v>0</v>
      </c>
      <c r="AR138" s="293"/>
      <c r="AS138" s="294"/>
      <c r="AT138" s="72"/>
      <c r="AU138" s="340" t="s">
        <v>129</v>
      </c>
      <c r="AV138" s="341"/>
      <c r="AW138" s="341"/>
      <c r="AX138" s="341"/>
      <c r="AY138" s="341"/>
      <c r="AZ138" s="341"/>
      <c r="BA138" s="341"/>
      <c r="BB138" s="341"/>
      <c r="BC138" s="248">
        <f>IF(AR136=0,0,ROUND((AR136/(Q139+AE139)),4))</f>
        <v>0</v>
      </c>
      <c r="BD138" s="248"/>
      <c r="BE138" s="249"/>
    </row>
    <row r="139" spans="2:57" ht="10.35" customHeight="1" thickBot="1">
      <c r="B139" s="315"/>
      <c r="C139" s="316"/>
      <c r="D139" s="245" t="s">
        <v>130</v>
      </c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7"/>
      <c r="Q139" s="250" t="str">
        <f>IF(Q138="","",ROUND(V136/(1+Q138+I135),2))</f>
        <v/>
      </c>
      <c r="R139" s="251"/>
      <c r="S139" s="252"/>
      <c r="T139" s="85"/>
      <c r="U139" s="253" t="s">
        <v>131</v>
      </c>
      <c r="V139" s="254"/>
      <c r="W139" s="254"/>
      <c r="X139" s="254"/>
      <c r="Y139" s="254"/>
      <c r="Z139" s="254"/>
      <c r="AA139" s="254"/>
      <c r="AB139" s="254"/>
      <c r="AC139" s="254"/>
      <c r="AD139" s="255"/>
      <c r="AE139" s="250">
        <f>ROUND(AG136/(1+AE138),2)</f>
        <v>0</v>
      </c>
      <c r="AF139" s="251"/>
      <c r="AG139" s="252"/>
      <c r="AH139" s="85"/>
      <c r="AI139" s="245" t="s">
        <v>132</v>
      </c>
      <c r="AJ139" s="246"/>
      <c r="AK139" s="246"/>
      <c r="AL139" s="246"/>
      <c r="AM139" s="246"/>
      <c r="AN139" s="246"/>
      <c r="AO139" s="246"/>
      <c r="AP139" s="247"/>
      <c r="AQ139" s="256">
        <f>IF('040-011A'!$BA$16="",0, IF(AE139=0,0,ROUND((AE139/(Q139+AE139)),4)))</f>
        <v>0</v>
      </c>
      <c r="AR139" s="257"/>
      <c r="AS139" s="258"/>
      <c r="AT139" s="85"/>
      <c r="AU139" s="259" t="s">
        <v>133</v>
      </c>
      <c r="AV139" s="260"/>
      <c r="AW139" s="260"/>
      <c r="AX139" s="260"/>
      <c r="AY139" s="260"/>
      <c r="AZ139" s="260"/>
      <c r="BA139" s="260"/>
      <c r="BB139" s="260"/>
      <c r="BC139" s="261">
        <f>IF(BC138="","",ROUND((BC138+I136),4))</f>
        <v>0</v>
      </c>
      <c r="BD139" s="262"/>
      <c r="BE139" s="263"/>
    </row>
    <row r="140" spans="2:57" ht="5.0999999999999996" customHeight="1">
      <c r="B140" s="76"/>
      <c r="C140" s="76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86"/>
      <c r="R140" s="86"/>
      <c r="S140" s="86"/>
      <c r="T140" s="87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87"/>
      <c r="AI140" s="77"/>
      <c r="AJ140" s="77"/>
      <c r="AK140" s="77"/>
      <c r="AL140" s="77"/>
      <c r="AM140" s="77"/>
      <c r="AN140" s="77"/>
      <c r="AO140" s="77"/>
      <c r="AP140" s="77"/>
      <c r="AQ140" s="86"/>
      <c r="AR140" s="86"/>
      <c r="AS140" s="86"/>
      <c r="AT140" s="87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</row>
    <row r="141" spans="2:57" ht="5.0999999999999996" customHeight="1" thickBot="1"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  <c r="AU141" s="88"/>
      <c r="AV141" s="88"/>
      <c r="AW141" s="88"/>
      <c r="AX141" s="88"/>
      <c r="AY141" s="88"/>
      <c r="AZ141" s="88"/>
      <c r="BA141" s="88"/>
      <c r="BB141" s="88"/>
      <c r="BC141" s="88"/>
      <c r="BD141" s="88"/>
      <c r="BE141" s="88"/>
    </row>
    <row r="142" spans="2:57" ht="10.35" customHeight="1">
      <c r="B142" s="311" t="s">
        <v>149</v>
      </c>
      <c r="C142" s="312"/>
      <c r="D142" s="317" t="s">
        <v>113</v>
      </c>
      <c r="E142" s="318"/>
      <c r="F142" s="318"/>
      <c r="G142" s="318"/>
      <c r="H142" s="319"/>
      <c r="I142" s="320"/>
      <c r="J142" s="321"/>
      <c r="K142" s="321"/>
      <c r="L142" s="321"/>
      <c r="M142" s="322"/>
      <c r="N142" s="83"/>
      <c r="O142" s="323" t="s">
        <v>114</v>
      </c>
      <c r="P142" s="324"/>
      <c r="Q142" s="324"/>
      <c r="R142" s="324"/>
      <c r="S142" s="324"/>
      <c r="T142" s="324"/>
      <c r="U142" s="325"/>
      <c r="V142" s="326" t="s">
        <v>95</v>
      </c>
      <c r="W142" s="324"/>
      <c r="X142" s="327"/>
      <c r="Y142" s="83"/>
      <c r="Z142" s="323" t="s">
        <v>115</v>
      </c>
      <c r="AA142" s="324"/>
      <c r="AB142" s="324"/>
      <c r="AC142" s="324"/>
      <c r="AD142" s="324"/>
      <c r="AE142" s="324"/>
      <c r="AF142" s="325"/>
      <c r="AG142" s="326" t="s">
        <v>95</v>
      </c>
      <c r="AH142" s="324"/>
      <c r="AI142" s="327"/>
      <c r="AJ142" s="83"/>
      <c r="AK142" s="323" t="s">
        <v>116</v>
      </c>
      <c r="AL142" s="324"/>
      <c r="AM142" s="324"/>
      <c r="AN142" s="324"/>
      <c r="AO142" s="324"/>
      <c r="AP142" s="324"/>
      <c r="AQ142" s="325"/>
      <c r="AR142" s="326" t="s">
        <v>95</v>
      </c>
      <c r="AS142" s="324"/>
      <c r="AT142" s="327"/>
      <c r="AU142" s="83"/>
      <c r="AV142" s="295" t="s">
        <v>117</v>
      </c>
      <c r="AW142" s="296"/>
      <c r="AX142" s="296"/>
      <c r="AY142" s="296"/>
      <c r="AZ142" s="296"/>
      <c r="BA142" s="296"/>
      <c r="BB142" s="296"/>
      <c r="BC142" s="296" t="s">
        <v>95</v>
      </c>
      <c r="BD142" s="296"/>
      <c r="BE142" s="297"/>
    </row>
    <row r="143" spans="2:57" ht="10.35" customHeight="1">
      <c r="B143" s="313"/>
      <c r="C143" s="314"/>
      <c r="D143" s="298" t="s">
        <v>118</v>
      </c>
      <c r="E143" s="299"/>
      <c r="F143" s="299"/>
      <c r="G143" s="299"/>
      <c r="H143" s="300"/>
      <c r="I143" s="238"/>
      <c r="J143" s="239"/>
      <c r="K143" s="239"/>
      <c r="L143" s="240" t="s">
        <v>119</v>
      </c>
      <c r="M143" s="241"/>
      <c r="N143" s="72"/>
      <c r="O143" s="301" t="s">
        <v>120</v>
      </c>
      <c r="P143" s="302"/>
      <c r="Q143" s="302"/>
      <c r="R143" s="302"/>
      <c r="S143" s="302"/>
      <c r="T143" s="302"/>
      <c r="U143" s="303"/>
      <c r="V143" s="304"/>
      <c r="W143" s="305"/>
      <c r="X143" s="306"/>
      <c r="Y143" s="72"/>
      <c r="Z143" s="301" t="s">
        <v>120</v>
      </c>
      <c r="AA143" s="302"/>
      <c r="AB143" s="302"/>
      <c r="AC143" s="302"/>
      <c r="AD143" s="302"/>
      <c r="AE143" s="302"/>
      <c r="AF143" s="303"/>
      <c r="AG143" s="304"/>
      <c r="AH143" s="305"/>
      <c r="AI143" s="306"/>
      <c r="AJ143" s="72"/>
      <c r="AK143" s="301" t="s">
        <v>120</v>
      </c>
      <c r="AL143" s="302"/>
      <c r="AM143" s="302"/>
      <c r="AN143" s="302"/>
      <c r="AO143" s="302"/>
      <c r="AP143" s="302"/>
      <c r="AQ143" s="303"/>
      <c r="AR143" s="304"/>
      <c r="AS143" s="305"/>
      <c r="AT143" s="306"/>
      <c r="AU143" s="72"/>
      <c r="AV143" s="307" t="s">
        <v>120</v>
      </c>
      <c r="AW143" s="308"/>
      <c r="AX143" s="308"/>
      <c r="AY143" s="308"/>
      <c r="AZ143" s="308"/>
      <c r="BA143" s="308"/>
      <c r="BB143" s="308"/>
      <c r="BC143" s="309"/>
      <c r="BD143" s="309"/>
      <c r="BE143" s="310"/>
    </row>
    <row r="144" spans="2:57" ht="10.35" customHeight="1">
      <c r="B144" s="313"/>
      <c r="C144" s="314"/>
      <c r="D144" s="298" t="s">
        <v>37</v>
      </c>
      <c r="E144" s="299"/>
      <c r="F144" s="299"/>
      <c r="G144" s="299"/>
      <c r="H144" s="300"/>
      <c r="I144" s="328">
        <f>'040-011A'!$H$20</f>
        <v>0</v>
      </c>
      <c r="J144" s="329"/>
      <c r="K144" s="329"/>
      <c r="L144" s="329"/>
      <c r="M144" s="330"/>
      <c r="N144" s="72"/>
      <c r="O144" s="331" t="s">
        <v>121</v>
      </c>
      <c r="P144" s="332"/>
      <c r="Q144" s="332"/>
      <c r="R144" s="332"/>
      <c r="S144" s="332"/>
      <c r="T144" s="332"/>
      <c r="U144" s="333"/>
      <c r="V144" s="334"/>
      <c r="W144" s="335"/>
      <c r="X144" s="336"/>
      <c r="Y144" s="72"/>
      <c r="Z144" s="331" t="s">
        <v>121</v>
      </c>
      <c r="AA144" s="332"/>
      <c r="AB144" s="332"/>
      <c r="AC144" s="332"/>
      <c r="AD144" s="332"/>
      <c r="AE144" s="332"/>
      <c r="AF144" s="333"/>
      <c r="AG144" s="334"/>
      <c r="AH144" s="335"/>
      <c r="AI144" s="336"/>
      <c r="AJ144" s="72"/>
      <c r="AK144" s="331" t="s">
        <v>121</v>
      </c>
      <c r="AL144" s="332"/>
      <c r="AM144" s="332"/>
      <c r="AN144" s="332"/>
      <c r="AO144" s="332"/>
      <c r="AP144" s="332"/>
      <c r="AQ144" s="333"/>
      <c r="AR144" s="334"/>
      <c r="AS144" s="335"/>
      <c r="AT144" s="336"/>
      <c r="AU144" s="72"/>
      <c r="AV144" s="264" t="s">
        <v>121</v>
      </c>
      <c r="AW144" s="265"/>
      <c r="AX144" s="265"/>
      <c r="AY144" s="265"/>
      <c r="AZ144" s="265"/>
      <c r="BA144" s="265"/>
      <c r="BB144" s="265"/>
      <c r="BC144" s="266"/>
      <c r="BD144" s="266"/>
      <c r="BE144" s="267"/>
    </row>
    <row r="145" spans="2:57" ht="10.35" customHeight="1" thickBot="1">
      <c r="B145" s="313"/>
      <c r="C145" s="314"/>
      <c r="D145" s="268" t="s">
        <v>50</v>
      </c>
      <c r="E145" s="269"/>
      <c r="F145" s="269"/>
      <c r="G145" s="269"/>
      <c r="H145" s="270"/>
      <c r="I145" s="271">
        <f>'040-011A'!$T$20</f>
        <v>0</v>
      </c>
      <c r="J145" s="272"/>
      <c r="K145" s="272"/>
      <c r="L145" s="272"/>
      <c r="M145" s="273"/>
      <c r="N145" s="72"/>
      <c r="O145" s="274" t="s">
        <v>122</v>
      </c>
      <c r="P145" s="275"/>
      <c r="Q145" s="275"/>
      <c r="R145" s="275"/>
      <c r="S145" s="275"/>
      <c r="T145" s="275"/>
      <c r="U145" s="276"/>
      <c r="V145" s="277">
        <f>ROUND((V144-V143),2)</f>
        <v>0</v>
      </c>
      <c r="W145" s="278"/>
      <c r="X145" s="279"/>
      <c r="Y145" s="72"/>
      <c r="Z145" s="280" t="s">
        <v>123</v>
      </c>
      <c r="AA145" s="281"/>
      <c r="AB145" s="281"/>
      <c r="AC145" s="281"/>
      <c r="AD145" s="281"/>
      <c r="AE145" s="281"/>
      <c r="AF145" s="282"/>
      <c r="AG145" s="277">
        <f>ROUND((AG144-AG143),2)</f>
        <v>0</v>
      </c>
      <c r="AH145" s="278"/>
      <c r="AI145" s="279"/>
      <c r="AJ145" s="72"/>
      <c r="AK145" s="280" t="s">
        <v>124</v>
      </c>
      <c r="AL145" s="281"/>
      <c r="AM145" s="281"/>
      <c r="AN145" s="281"/>
      <c r="AO145" s="281"/>
      <c r="AP145" s="281"/>
      <c r="AQ145" s="282"/>
      <c r="AR145" s="277">
        <f>ROUND((AR144-AR143),2)</f>
        <v>0</v>
      </c>
      <c r="AS145" s="283"/>
      <c r="AT145" s="284"/>
      <c r="AU145" s="72"/>
      <c r="AV145" s="285" t="s">
        <v>125</v>
      </c>
      <c r="AW145" s="286"/>
      <c r="AX145" s="286"/>
      <c r="AY145" s="286"/>
      <c r="AZ145" s="286"/>
      <c r="BA145" s="286"/>
      <c r="BB145" s="286"/>
      <c r="BC145" s="287">
        <f>ROUND((BC144-BC143),2)</f>
        <v>0</v>
      </c>
      <c r="BD145" s="287"/>
      <c r="BE145" s="288"/>
    </row>
    <row r="146" spans="2:57" ht="10.35" customHeight="1" thickBot="1">
      <c r="B146" s="313"/>
      <c r="C146" s="314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84"/>
    </row>
    <row r="147" spans="2:57" ht="10.35" customHeight="1">
      <c r="B147" s="313"/>
      <c r="C147" s="314"/>
      <c r="D147" s="242" t="s">
        <v>126</v>
      </c>
      <c r="E147" s="243"/>
      <c r="F147" s="243"/>
      <c r="G147" s="243"/>
      <c r="H147" s="243"/>
      <c r="I147" s="243"/>
      <c r="J147" s="243"/>
      <c r="K147" s="243"/>
      <c r="L147" s="243"/>
      <c r="M147" s="243"/>
      <c r="N147" s="243"/>
      <c r="O147" s="243"/>
      <c r="P147" s="244"/>
      <c r="Q147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147" s="293"/>
      <c r="S147" s="294"/>
      <c r="T147" s="72"/>
      <c r="U147" s="337" t="s">
        <v>127</v>
      </c>
      <c r="V147" s="338"/>
      <c r="W147" s="338"/>
      <c r="X147" s="338"/>
      <c r="Y147" s="338"/>
      <c r="Z147" s="338"/>
      <c r="AA147" s="338"/>
      <c r="AB147" s="338"/>
      <c r="AC147" s="338"/>
      <c r="AD147" s="339"/>
      <c r="AE147" s="289">
        <f>'040-011A'!$BA$17</f>
        <v>0</v>
      </c>
      <c r="AF147" s="290"/>
      <c r="AG147" s="291"/>
      <c r="AH147" s="72"/>
      <c r="AI147" s="242" t="s">
        <v>128</v>
      </c>
      <c r="AJ147" s="243"/>
      <c r="AK147" s="243"/>
      <c r="AL147" s="243"/>
      <c r="AM147" s="243"/>
      <c r="AN147" s="243"/>
      <c r="AO147" s="243"/>
      <c r="AP147" s="244"/>
      <c r="AQ147" s="292">
        <f>IF(BC144="",0, IF(BC144=0,0,ROUND((BC145/(Q148+AE148)),4)))</f>
        <v>0</v>
      </c>
      <c r="AR147" s="293"/>
      <c r="AS147" s="294"/>
      <c r="AT147" s="72"/>
      <c r="AU147" s="340" t="s">
        <v>129</v>
      </c>
      <c r="AV147" s="341"/>
      <c r="AW147" s="341"/>
      <c r="AX147" s="341"/>
      <c r="AY147" s="341"/>
      <c r="AZ147" s="341"/>
      <c r="BA147" s="341"/>
      <c r="BB147" s="341"/>
      <c r="BC147" s="248">
        <f>IF(AR145=0,0,ROUND((AR145/(Q148+AE148)),4))</f>
        <v>0</v>
      </c>
      <c r="BD147" s="248"/>
      <c r="BE147" s="249"/>
    </row>
    <row r="148" spans="2:57" ht="10.35" customHeight="1" thickBot="1">
      <c r="B148" s="315"/>
      <c r="C148" s="316"/>
      <c r="D148" s="245" t="s">
        <v>130</v>
      </c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7"/>
      <c r="Q148" s="250" t="str">
        <f>IF(Q147="","",ROUND(V145/(1+Q147+I144),2))</f>
        <v/>
      </c>
      <c r="R148" s="251"/>
      <c r="S148" s="252"/>
      <c r="T148" s="85"/>
      <c r="U148" s="253" t="s">
        <v>131</v>
      </c>
      <c r="V148" s="254"/>
      <c r="W148" s="254"/>
      <c r="X148" s="254"/>
      <c r="Y148" s="254"/>
      <c r="Z148" s="254"/>
      <c r="AA148" s="254"/>
      <c r="AB148" s="254"/>
      <c r="AC148" s="254"/>
      <c r="AD148" s="255"/>
      <c r="AE148" s="250">
        <f>ROUND(AG145/(1+AE147),2)</f>
        <v>0</v>
      </c>
      <c r="AF148" s="251"/>
      <c r="AG148" s="252"/>
      <c r="AH148" s="85"/>
      <c r="AI148" s="245" t="s">
        <v>132</v>
      </c>
      <c r="AJ148" s="246"/>
      <c r="AK148" s="246"/>
      <c r="AL148" s="246"/>
      <c r="AM148" s="246"/>
      <c r="AN148" s="246"/>
      <c r="AO148" s="246"/>
      <c r="AP148" s="247"/>
      <c r="AQ148" s="256">
        <f>IF('040-011A'!$BA$16="",0, IF(AE148=0,0,ROUND((AE148/(Q148+AE148)),4)))</f>
        <v>0</v>
      </c>
      <c r="AR148" s="257"/>
      <c r="AS148" s="258"/>
      <c r="AT148" s="85"/>
      <c r="AU148" s="259" t="s">
        <v>133</v>
      </c>
      <c r="AV148" s="260"/>
      <c r="AW148" s="260"/>
      <c r="AX148" s="260"/>
      <c r="AY148" s="260"/>
      <c r="AZ148" s="260"/>
      <c r="BA148" s="260"/>
      <c r="BB148" s="260"/>
      <c r="BC148" s="261">
        <f>IF(BC147="","",ROUND((BC147+I145),4))</f>
        <v>0</v>
      </c>
      <c r="BD148" s="262"/>
      <c r="BE148" s="263"/>
    </row>
    <row r="149" spans="2:57" ht="5.0999999999999996" customHeight="1">
      <c r="B149" s="76"/>
      <c r="C149" s="76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86"/>
      <c r="R149" s="86"/>
      <c r="S149" s="86"/>
      <c r="T149" s="87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87"/>
      <c r="AI149" s="77"/>
      <c r="AJ149" s="77"/>
      <c r="AK149" s="77"/>
      <c r="AL149" s="77"/>
      <c r="AM149" s="77"/>
      <c r="AN149" s="77"/>
      <c r="AO149" s="77"/>
      <c r="AP149" s="77"/>
      <c r="AQ149" s="86"/>
      <c r="AR149" s="86"/>
      <c r="AS149" s="86"/>
      <c r="AT149" s="87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</row>
    <row r="150" spans="2:57" ht="5.0999999999999996" customHeight="1" thickBot="1"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  <c r="BC150" s="88"/>
      <c r="BD150" s="88"/>
      <c r="BE150" s="88"/>
    </row>
    <row r="151" spans="2:57" ht="10.35" customHeight="1">
      <c r="B151" s="311" t="s">
        <v>150</v>
      </c>
      <c r="C151" s="312"/>
      <c r="D151" s="317" t="s">
        <v>113</v>
      </c>
      <c r="E151" s="318"/>
      <c r="F151" s="318"/>
      <c r="G151" s="318"/>
      <c r="H151" s="319"/>
      <c r="I151" s="320"/>
      <c r="J151" s="321"/>
      <c r="K151" s="321"/>
      <c r="L151" s="321"/>
      <c r="M151" s="322"/>
      <c r="N151" s="83"/>
      <c r="O151" s="323" t="s">
        <v>114</v>
      </c>
      <c r="P151" s="324"/>
      <c r="Q151" s="324"/>
      <c r="R151" s="324"/>
      <c r="S151" s="324"/>
      <c r="T151" s="324"/>
      <c r="U151" s="325"/>
      <c r="V151" s="326" t="s">
        <v>95</v>
      </c>
      <c r="W151" s="324"/>
      <c r="X151" s="327"/>
      <c r="Y151" s="83"/>
      <c r="Z151" s="323" t="s">
        <v>115</v>
      </c>
      <c r="AA151" s="324"/>
      <c r="AB151" s="324"/>
      <c r="AC151" s="324"/>
      <c r="AD151" s="324"/>
      <c r="AE151" s="324"/>
      <c r="AF151" s="325"/>
      <c r="AG151" s="326" t="s">
        <v>95</v>
      </c>
      <c r="AH151" s="324"/>
      <c r="AI151" s="327"/>
      <c r="AJ151" s="83"/>
      <c r="AK151" s="323" t="s">
        <v>116</v>
      </c>
      <c r="AL151" s="324"/>
      <c r="AM151" s="324"/>
      <c r="AN151" s="324"/>
      <c r="AO151" s="324"/>
      <c r="AP151" s="324"/>
      <c r="AQ151" s="325"/>
      <c r="AR151" s="326" t="s">
        <v>95</v>
      </c>
      <c r="AS151" s="324"/>
      <c r="AT151" s="327"/>
      <c r="AU151" s="83"/>
      <c r="AV151" s="295" t="s">
        <v>117</v>
      </c>
      <c r="AW151" s="296"/>
      <c r="AX151" s="296"/>
      <c r="AY151" s="296"/>
      <c r="AZ151" s="296"/>
      <c r="BA151" s="296"/>
      <c r="BB151" s="296"/>
      <c r="BC151" s="296" t="s">
        <v>95</v>
      </c>
      <c r="BD151" s="296"/>
      <c r="BE151" s="297"/>
    </row>
    <row r="152" spans="2:57" ht="10.35" customHeight="1">
      <c r="B152" s="313"/>
      <c r="C152" s="314"/>
      <c r="D152" s="298" t="s">
        <v>118</v>
      </c>
      <c r="E152" s="299"/>
      <c r="F152" s="299"/>
      <c r="G152" s="299"/>
      <c r="H152" s="300"/>
      <c r="I152" s="238"/>
      <c r="J152" s="239"/>
      <c r="K152" s="239"/>
      <c r="L152" s="240" t="s">
        <v>119</v>
      </c>
      <c r="M152" s="241"/>
      <c r="N152" s="72"/>
      <c r="O152" s="301" t="s">
        <v>120</v>
      </c>
      <c r="P152" s="302"/>
      <c r="Q152" s="302"/>
      <c r="R152" s="302"/>
      <c r="S152" s="302"/>
      <c r="T152" s="302"/>
      <c r="U152" s="303"/>
      <c r="V152" s="304"/>
      <c r="W152" s="305"/>
      <c r="X152" s="306"/>
      <c r="Y152" s="72"/>
      <c r="Z152" s="301" t="s">
        <v>120</v>
      </c>
      <c r="AA152" s="302"/>
      <c r="AB152" s="302"/>
      <c r="AC152" s="302"/>
      <c r="AD152" s="302"/>
      <c r="AE152" s="302"/>
      <c r="AF152" s="303"/>
      <c r="AG152" s="304"/>
      <c r="AH152" s="305"/>
      <c r="AI152" s="306"/>
      <c r="AJ152" s="72"/>
      <c r="AK152" s="301" t="s">
        <v>120</v>
      </c>
      <c r="AL152" s="302"/>
      <c r="AM152" s="302"/>
      <c r="AN152" s="302"/>
      <c r="AO152" s="302"/>
      <c r="AP152" s="302"/>
      <c r="AQ152" s="303"/>
      <c r="AR152" s="304"/>
      <c r="AS152" s="305"/>
      <c r="AT152" s="306"/>
      <c r="AU152" s="72"/>
      <c r="AV152" s="307" t="s">
        <v>120</v>
      </c>
      <c r="AW152" s="308"/>
      <c r="AX152" s="308"/>
      <c r="AY152" s="308"/>
      <c r="AZ152" s="308"/>
      <c r="BA152" s="308"/>
      <c r="BB152" s="308"/>
      <c r="BC152" s="309"/>
      <c r="BD152" s="309"/>
      <c r="BE152" s="310"/>
    </row>
    <row r="153" spans="2:57" ht="10.35" customHeight="1">
      <c r="B153" s="313"/>
      <c r="C153" s="314"/>
      <c r="D153" s="298" t="s">
        <v>37</v>
      </c>
      <c r="E153" s="299"/>
      <c r="F153" s="299"/>
      <c r="G153" s="299"/>
      <c r="H153" s="300"/>
      <c r="I153" s="328">
        <f>'040-011A'!$H$20</f>
        <v>0</v>
      </c>
      <c r="J153" s="329"/>
      <c r="K153" s="329"/>
      <c r="L153" s="329"/>
      <c r="M153" s="330"/>
      <c r="N153" s="72"/>
      <c r="O153" s="331" t="s">
        <v>121</v>
      </c>
      <c r="P153" s="332"/>
      <c r="Q153" s="332"/>
      <c r="R153" s="332"/>
      <c r="S153" s="332"/>
      <c r="T153" s="332"/>
      <c r="U153" s="333"/>
      <c r="V153" s="334"/>
      <c r="W153" s="335"/>
      <c r="X153" s="336"/>
      <c r="Y153" s="72"/>
      <c r="Z153" s="331" t="s">
        <v>121</v>
      </c>
      <c r="AA153" s="332"/>
      <c r="AB153" s="332"/>
      <c r="AC153" s="332"/>
      <c r="AD153" s="332"/>
      <c r="AE153" s="332"/>
      <c r="AF153" s="333"/>
      <c r="AG153" s="334"/>
      <c r="AH153" s="335"/>
      <c r="AI153" s="336"/>
      <c r="AJ153" s="72"/>
      <c r="AK153" s="331" t="s">
        <v>121</v>
      </c>
      <c r="AL153" s="332"/>
      <c r="AM153" s="332"/>
      <c r="AN153" s="332"/>
      <c r="AO153" s="332"/>
      <c r="AP153" s="332"/>
      <c r="AQ153" s="333"/>
      <c r="AR153" s="334"/>
      <c r="AS153" s="335"/>
      <c r="AT153" s="336"/>
      <c r="AU153" s="72"/>
      <c r="AV153" s="264" t="s">
        <v>121</v>
      </c>
      <c r="AW153" s="265"/>
      <c r="AX153" s="265"/>
      <c r="AY153" s="265"/>
      <c r="AZ153" s="265"/>
      <c r="BA153" s="265"/>
      <c r="BB153" s="265"/>
      <c r="BC153" s="266"/>
      <c r="BD153" s="266"/>
      <c r="BE153" s="267"/>
    </row>
    <row r="154" spans="2:57" ht="10.35" customHeight="1" thickBot="1">
      <c r="B154" s="313"/>
      <c r="C154" s="314"/>
      <c r="D154" s="268" t="s">
        <v>50</v>
      </c>
      <c r="E154" s="269"/>
      <c r="F154" s="269"/>
      <c r="G154" s="269"/>
      <c r="H154" s="270"/>
      <c r="I154" s="271">
        <f>'040-011A'!$T$20</f>
        <v>0</v>
      </c>
      <c r="J154" s="272"/>
      <c r="K154" s="272"/>
      <c r="L154" s="272"/>
      <c r="M154" s="273"/>
      <c r="N154" s="72"/>
      <c r="O154" s="274" t="s">
        <v>122</v>
      </c>
      <c r="P154" s="275"/>
      <c r="Q154" s="275"/>
      <c r="R154" s="275"/>
      <c r="S154" s="275"/>
      <c r="T154" s="275"/>
      <c r="U154" s="276"/>
      <c r="V154" s="277">
        <f>ROUND((V153-V152),2)</f>
        <v>0</v>
      </c>
      <c r="W154" s="278"/>
      <c r="X154" s="279"/>
      <c r="Y154" s="72"/>
      <c r="Z154" s="280" t="s">
        <v>123</v>
      </c>
      <c r="AA154" s="281"/>
      <c r="AB154" s="281"/>
      <c r="AC154" s="281"/>
      <c r="AD154" s="281"/>
      <c r="AE154" s="281"/>
      <c r="AF154" s="282"/>
      <c r="AG154" s="277">
        <f>ROUND((AG153-AG152),2)</f>
        <v>0</v>
      </c>
      <c r="AH154" s="278"/>
      <c r="AI154" s="279"/>
      <c r="AJ154" s="72"/>
      <c r="AK154" s="280" t="s">
        <v>124</v>
      </c>
      <c r="AL154" s="281"/>
      <c r="AM154" s="281"/>
      <c r="AN154" s="281"/>
      <c r="AO154" s="281"/>
      <c r="AP154" s="281"/>
      <c r="AQ154" s="282"/>
      <c r="AR154" s="277">
        <f>ROUND((AR153-AR152),2)</f>
        <v>0</v>
      </c>
      <c r="AS154" s="283"/>
      <c r="AT154" s="284"/>
      <c r="AU154" s="72"/>
      <c r="AV154" s="285" t="s">
        <v>125</v>
      </c>
      <c r="AW154" s="286"/>
      <c r="AX154" s="286"/>
      <c r="AY154" s="286"/>
      <c r="AZ154" s="286"/>
      <c r="BA154" s="286"/>
      <c r="BB154" s="286"/>
      <c r="BC154" s="287">
        <f>ROUND((BC153-BC152),2)</f>
        <v>0</v>
      </c>
      <c r="BD154" s="287"/>
      <c r="BE154" s="288"/>
    </row>
    <row r="155" spans="2:57" ht="10.35" customHeight="1" thickBot="1">
      <c r="B155" s="313"/>
      <c r="C155" s="314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84"/>
    </row>
    <row r="156" spans="2:57" ht="10.35" customHeight="1">
      <c r="B156" s="313"/>
      <c r="C156" s="314"/>
      <c r="D156" s="242" t="s">
        <v>126</v>
      </c>
      <c r="E156" s="243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4"/>
      <c r="Q156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156" s="293"/>
      <c r="S156" s="294"/>
      <c r="T156" s="72"/>
      <c r="U156" s="337" t="s">
        <v>127</v>
      </c>
      <c r="V156" s="338"/>
      <c r="W156" s="338"/>
      <c r="X156" s="338"/>
      <c r="Y156" s="338"/>
      <c r="Z156" s="338"/>
      <c r="AA156" s="338"/>
      <c r="AB156" s="338"/>
      <c r="AC156" s="338"/>
      <c r="AD156" s="339"/>
      <c r="AE156" s="289">
        <f>'040-011A'!$BA$17</f>
        <v>0</v>
      </c>
      <c r="AF156" s="290"/>
      <c r="AG156" s="291"/>
      <c r="AH156" s="72"/>
      <c r="AI156" s="242" t="s">
        <v>128</v>
      </c>
      <c r="AJ156" s="243"/>
      <c r="AK156" s="243"/>
      <c r="AL156" s="243"/>
      <c r="AM156" s="243"/>
      <c r="AN156" s="243"/>
      <c r="AO156" s="243"/>
      <c r="AP156" s="244"/>
      <c r="AQ156" s="292">
        <f>IF(BC153="",0, IF(BC153=0,0,ROUND((BC154/(Q157+AE157)),4)))</f>
        <v>0</v>
      </c>
      <c r="AR156" s="293"/>
      <c r="AS156" s="294"/>
      <c r="AT156" s="72"/>
      <c r="AU156" s="340" t="s">
        <v>129</v>
      </c>
      <c r="AV156" s="341"/>
      <c r="AW156" s="341"/>
      <c r="AX156" s="341"/>
      <c r="AY156" s="341"/>
      <c r="AZ156" s="341"/>
      <c r="BA156" s="341"/>
      <c r="BB156" s="341"/>
      <c r="BC156" s="248">
        <f>IF(AR154=0,0,ROUND((AR154/(Q157+AE157)),4))</f>
        <v>0</v>
      </c>
      <c r="BD156" s="248"/>
      <c r="BE156" s="249"/>
    </row>
    <row r="157" spans="2:57" ht="10.35" customHeight="1" thickBot="1">
      <c r="B157" s="315"/>
      <c r="C157" s="316"/>
      <c r="D157" s="245" t="s">
        <v>130</v>
      </c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7"/>
      <c r="Q157" s="250" t="str">
        <f>IF(Q156="","",ROUND(V154/(1+Q156+I153),2))</f>
        <v/>
      </c>
      <c r="R157" s="251"/>
      <c r="S157" s="252"/>
      <c r="T157" s="85"/>
      <c r="U157" s="253" t="s">
        <v>131</v>
      </c>
      <c r="V157" s="254"/>
      <c r="W157" s="254"/>
      <c r="X157" s="254"/>
      <c r="Y157" s="254"/>
      <c r="Z157" s="254"/>
      <c r="AA157" s="254"/>
      <c r="AB157" s="254"/>
      <c r="AC157" s="254"/>
      <c r="AD157" s="255"/>
      <c r="AE157" s="250">
        <f>ROUND(AG154/(1+AE156),2)</f>
        <v>0</v>
      </c>
      <c r="AF157" s="251"/>
      <c r="AG157" s="252"/>
      <c r="AH157" s="85"/>
      <c r="AI157" s="245" t="s">
        <v>132</v>
      </c>
      <c r="AJ157" s="246"/>
      <c r="AK157" s="246"/>
      <c r="AL157" s="246"/>
      <c r="AM157" s="246"/>
      <c r="AN157" s="246"/>
      <c r="AO157" s="246"/>
      <c r="AP157" s="247"/>
      <c r="AQ157" s="256">
        <f>IF('040-011A'!$BA$16="",0, IF(AE157=0,0,ROUND((AE157/(Q157+AE157)),4)))</f>
        <v>0</v>
      </c>
      <c r="AR157" s="257"/>
      <c r="AS157" s="258"/>
      <c r="AT157" s="85"/>
      <c r="AU157" s="259" t="s">
        <v>133</v>
      </c>
      <c r="AV157" s="260"/>
      <c r="AW157" s="260"/>
      <c r="AX157" s="260"/>
      <c r="AY157" s="260"/>
      <c r="AZ157" s="260"/>
      <c r="BA157" s="260"/>
      <c r="BB157" s="260"/>
      <c r="BC157" s="261">
        <f>IF(BC156="","",ROUND((BC156+I154),4))</f>
        <v>0</v>
      </c>
      <c r="BD157" s="262"/>
      <c r="BE157" s="263"/>
    </row>
    <row r="158" spans="2:57" ht="5.0999999999999996" customHeight="1">
      <c r="B158" s="76"/>
      <c r="C158" s="76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86"/>
      <c r="R158" s="86"/>
      <c r="S158" s="86"/>
      <c r="T158" s="87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87"/>
      <c r="AI158" s="77"/>
      <c r="AJ158" s="77"/>
      <c r="AK158" s="77"/>
      <c r="AL158" s="77"/>
      <c r="AM158" s="77"/>
      <c r="AN158" s="77"/>
      <c r="AO158" s="77"/>
      <c r="AP158" s="77"/>
      <c r="AQ158" s="86"/>
      <c r="AR158" s="86"/>
      <c r="AS158" s="86"/>
      <c r="AT158" s="87"/>
      <c r="AU158" s="78"/>
      <c r="AV158" s="78"/>
      <c r="AW158" s="78"/>
      <c r="AX158" s="78"/>
      <c r="AY158" s="78"/>
      <c r="AZ158" s="78"/>
      <c r="BA158" s="78"/>
      <c r="BB158" s="78"/>
      <c r="BC158" s="78"/>
      <c r="BD158" s="78"/>
      <c r="BE158" s="78"/>
    </row>
    <row r="159" spans="2:57" ht="5.0999999999999996" customHeight="1" thickBot="1"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</row>
    <row r="160" spans="2:57" ht="10.35" customHeight="1">
      <c r="B160" s="311" t="s">
        <v>151</v>
      </c>
      <c r="C160" s="312"/>
      <c r="D160" s="317" t="s">
        <v>113</v>
      </c>
      <c r="E160" s="318"/>
      <c r="F160" s="318"/>
      <c r="G160" s="318"/>
      <c r="H160" s="319"/>
      <c r="I160" s="320"/>
      <c r="J160" s="321"/>
      <c r="K160" s="321"/>
      <c r="L160" s="321"/>
      <c r="M160" s="322"/>
      <c r="N160" s="83"/>
      <c r="O160" s="323" t="s">
        <v>114</v>
      </c>
      <c r="P160" s="324"/>
      <c r="Q160" s="324"/>
      <c r="R160" s="324"/>
      <c r="S160" s="324"/>
      <c r="T160" s="324"/>
      <c r="U160" s="325"/>
      <c r="V160" s="326" t="s">
        <v>95</v>
      </c>
      <c r="W160" s="324"/>
      <c r="X160" s="327"/>
      <c r="Y160" s="83"/>
      <c r="Z160" s="323" t="s">
        <v>115</v>
      </c>
      <c r="AA160" s="324"/>
      <c r="AB160" s="324"/>
      <c r="AC160" s="324"/>
      <c r="AD160" s="324"/>
      <c r="AE160" s="324"/>
      <c r="AF160" s="325"/>
      <c r="AG160" s="326" t="s">
        <v>95</v>
      </c>
      <c r="AH160" s="324"/>
      <c r="AI160" s="327"/>
      <c r="AJ160" s="83"/>
      <c r="AK160" s="323" t="s">
        <v>116</v>
      </c>
      <c r="AL160" s="324"/>
      <c r="AM160" s="324"/>
      <c r="AN160" s="324"/>
      <c r="AO160" s="324"/>
      <c r="AP160" s="324"/>
      <c r="AQ160" s="325"/>
      <c r="AR160" s="326" t="s">
        <v>95</v>
      </c>
      <c r="AS160" s="324"/>
      <c r="AT160" s="327"/>
      <c r="AU160" s="83"/>
      <c r="AV160" s="295" t="s">
        <v>117</v>
      </c>
      <c r="AW160" s="296"/>
      <c r="AX160" s="296"/>
      <c r="AY160" s="296"/>
      <c r="AZ160" s="296"/>
      <c r="BA160" s="296"/>
      <c r="BB160" s="296"/>
      <c r="BC160" s="296" t="s">
        <v>95</v>
      </c>
      <c r="BD160" s="296"/>
      <c r="BE160" s="297"/>
    </row>
    <row r="161" spans="2:57" ht="10.35" customHeight="1">
      <c r="B161" s="313"/>
      <c r="C161" s="314"/>
      <c r="D161" s="298" t="s">
        <v>118</v>
      </c>
      <c r="E161" s="299"/>
      <c r="F161" s="299"/>
      <c r="G161" s="299"/>
      <c r="H161" s="300"/>
      <c r="I161" s="238"/>
      <c r="J161" s="239"/>
      <c r="K161" s="239"/>
      <c r="L161" s="240" t="s">
        <v>119</v>
      </c>
      <c r="M161" s="241"/>
      <c r="N161" s="72"/>
      <c r="O161" s="301" t="s">
        <v>120</v>
      </c>
      <c r="P161" s="302"/>
      <c r="Q161" s="302"/>
      <c r="R161" s="302"/>
      <c r="S161" s="302"/>
      <c r="T161" s="302"/>
      <c r="U161" s="303"/>
      <c r="V161" s="304"/>
      <c r="W161" s="305"/>
      <c r="X161" s="306"/>
      <c r="Y161" s="72"/>
      <c r="Z161" s="301" t="s">
        <v>120</v>
      </c>
      <c r="AA161" s="302"/>
      <c r="AB161" s="302"/>
      <c r="AC161" s="302"/>
      <c r="AD161" s="302"/>
      <c r="AE161" s="302"/>
      <c r="AF161" s="303"/>
      <c r="AG161" s="304"/>
      <c r="AH161" s="305"/>
      <c r="AI161" s="306"/>
      <c r="AJ161" s="72"/>
      <c r="AK161" s="301" t="s">
        <v>120</v>
      </c>
      <c r="AL161" s="302"/>
      <c r="AM161" s="302"/>
      <c r="AN161" s="302"/>
      <c r="AO161" s="302"/>
      <c r="AP161" s="302"/>
      <c r="AQ161" s="303"/>
      <c r="AR161" s="304"/>
      <c r="AS161" s="305"/>
      <c r="AT161" s="306"/>
      <c r="AU161" s="72"/>
      <c r="AV161" s="307" t="s">
        <v>120</v>
      </c>
      <c r="AW161" s="308"/>
      <c r="AX161" s="308"/>
      <c r="AY161" s="308"/>
      <c r="AZ161" s="308"/>
      <c r="BA161" s="308"/>
      <c r="BB161" s="308"/>
      <c r="BC161" s="309"/>
      <c r="BD161" s="309"/>
      <c r="BE161" s="310"/>
    </row>
    <row r="162" spans="2:57" ht="10.35" customHeight="1">
      <c r="B162" s="313"/>
      <c r="C162" s="314"/>
      <c r="D162" s="298" t="s">
        <v>37</v>
      </c>
      <c r="E162" s="299"/>
      <c r="F162" s="299"/>
      <c r="G162" s="299"/>
      <c r="H162" s="300"/>
      <c r="I162" s="328">
        <f>'040-011A'!$H$20</f>
        <v>0</v>
      </c>
      <c r="J162" s="329"/>
      <c r="K162" s="329"/>
      <c r="L162" s="329"/>
      <c r="M162" s="330"/>
      <c r="N162" s="72"/>
      <c r="O162" s="331" t="s">
        <v>121</v>
      </c>
      <c r="P162" s="332"/>
      <c r="Q162" s="332"/>
      <c r="R162" s="332"/>
      <c r="S162" s="332"/>
      <c r="T162" s="332"/>
      <c r="U162" s="333"/>
      <c r="V162" s="334"/>
      <c r="W162" s="335"/>
      <c r="X162" s="336"/>
      <c r="Y162" s="72"/>
      <c r="Z162" s="331" t="s">
        <v>121</v>
      </c>
      <c r="AA162" s="332"/>
      <c r="AB162" s="332"/>
      <c r="AC162" s="332"/>
      <c r="AD162" s="332"/>
      <c r="AE162" s="332"/>
      <c r="AF162" s="333"/>
      <c r="AG162" s="334"/>
      <c r="AH162" s="335"/>
      <c r="AI162" s="336"/>
      <c r="AJ162" s="72"/>
      <c r="AK162" s="331" t="s">
        <v>121</v>
      </c>
      <c r="AL162" s="332"/>
      <c r="AM162" s="332"/>
      <c r="AN162" s="332"/>
      <c r="AO162" s="332"/>
      <c r="AP162" s="332"/>
      <c r="AQ162" s="333"/>
      <c r="AR162" s="334"/>
      <c r="AS162" s="335"/>
      <c r="AT162" s="336"/>
      <c r="AU162" s="72"/>
      <c r="AV162" s="264" t="s">
        <v>121</v>
      </c>
      <c r="AW162" s="265"/>
      <c r="AX162" s="265"/>
      <c r="AY162" s="265"/>
      <c r="AZ162" s="265"/>
      <c r="BA162" s="265"/>
      <c r="BB162" s="265"/>
      <c r="BC162" s="266"/>
      <c r="BD162" s="266"/>
      <c r="BE162" s="267"/>
    </row>
    <row r="163" spans="2:57" ht="10.35" customHeight="1" thickBot="1">
      <c r="B163" s="313"/>
      <c r="C163" s="314"/>
      <c r="D163" s="268" t="s">
        <v>50</v>
      </c>
      <c r="E163" s="269"/>
      <c r="F163" s="269"/>
      <c r="G163" s="269"/>
      <c r="H163" s="270"/>
      <c r="I163" s="271">
        <f>'040-011A'!$T$20</f>
        <v>0</v>
      </c>
      <c r="J163" s="272"/>
      <c r="K163" s="272"/>
      <c r="L163" s="272"/>
      <c r="M163" s="273"/>
      <c r="N163" s="72"/>
      <c r="O163" s="274" t="s">
        <v>122</v>
      </c>
      <c r="P163" s="275"/>
      <c r="Q163" s="275"/>
      <c r="R163" s="275"/>
      <c r="S163" s="275"/>
      <c r="T163" s="275"/>
      <c r="U163" s="276"/>
      <c r="V163" s="277">
        <f>ROUND((V162-V161),2)</f>
        <v>0</v>
      </c>
      <c r="W163" s="278"/>
      <c r="X163" s="279"/>
      <c r="Y163" s="72"/>
      <c r="Z163" s="280" t="s">
        <v>123</v>
      </c>
      <c r="AA163" s="281"/>
      <c r="AB163" s="281"/>
      <c r="AC163" s="281"/>
      <c r="AD163" s="281"/>
      <c r="AE163" s="281"/>
      <c r="AF163" s="282"/>
      <c r="AG163" s="277">
        <f>ROUND((AG162-AG161),2)</f>
        <v>0</v>
      </c>
      <c r="AH163" s="278"/>
      <c r="AI163" s="279"/>
      <c r="AJ163" s="72"/>
      <c r="AK163" s="280" t="s">
        <v>124</v>
      </c>
      <c r="AL163" s="281"/>
      <c r="AM163" s="281"/>
      <c r="AN163" s="281"/>
      <c r="AO163" s="281"/>
      <c r="AP163" s="281"/>
      <c r="AQ163" s="282"/>
      <c r="AR163" s="277">
        <f>ROUND((AR162-AR161),2)</f>
        <v>0</v>
      </c>
      <c r="AS163" s="283"/>
      <c r="AT163" s="284"/>
      <c r="AU163" s="72"/>
      <c r="AV163" s="285" t="s">
        <v>125</v>
      </c>
      <c r="AW163" s="286"/>
      <c r="AX163" s="286"/>
      <c r="AY163" s="286"/>
      <c r="AZ163" s="286"/>
      <c r="BA163" s="286"/>
      <c r="BB163" s="286"/>
      <c r="BC163" s="287">
        <f>ROUND((BC162-BC161),2)</f>
        <v>0</v>
      </c>
      <c r="BD163" s="287"/>
      <c r="BE163" s="288"/>
    </row>
    <row r="164" spans="2:57" ht="10.35" customHeight="1" thickBot="1">
      <c r="B164" s="313"/>
      <c r="C164" s="314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72"/>
      <c r="BC164" s="72"/>
      <c r="BD164" s="72"/>
      <c r="BE164" s="84"/>
    </row>
    <row r="165" spans="2:57" ht="10.35" customHeight="1">
      <c r="B165" s="313"/>
      <c r="C165" s="314"/>
      <c r="D165" s="242" t="s">
        <v>126</v>
      </c>
      <c r="E165" s="243"/>
      <c r="F165" s="243"/>
      <c r="G165" s="243"/>
      <c r="H165" s="243"/>
      <c r="I165" s="243"/>
      <c r="J165" s="243"/>
      <c r="K165" s="243"/>
      <c r="L165" s="243"/>
      <c r="M165" s="243"/>
      <c r="N165" s="243"/>
      <c r="O165" s="243"/>
      <c r="P165" s="244"/>
      <c r="Q165" s="292" t="str">
        <f>IF('040-011A'!$R$16="","", ROUND(('040-011A'!$R$16*'040-011A'!$R$17+'040-011A'!$W$16*'040-011A'!$W$17+'040-011A'!$AB$16*'040-011A'!$AB$17+'040-011A'!$AG$16*'040-011A'!$AG$17+'040-011A'!$AL$16*'040-011A'!$AL$17+'040-011A'!$AQ$16*'040-011A'!$AQ$17+'040-011A'!$AV$16*'040-011A'!$AV$17)/('040-011A'!$R$16+'040-011A'!$W$16+'040-011A'!$AB$16+'040-011A'!$AG$16+'040-011A'!$AL$16+'040-011A'!$AQ$16+'040-011A'!$AV$16),4))</f>
        <v/>
      </c>
      <c r="R165" s="293"/>
      <c r="S165" s="294"/>
      <c r="T165" s="72"/>
      <c r="U165" s="337" t="s">
        <v>127</v>
      </c>
      <c r="V165" s="338"/>
      <c r="W165" s="338"/>
      <c r="X165" s="338"/>
      <c r="Y165" s="338"/>
      <c r="Z165" s="338"/>
      <c r="AA165" s="338"/>
      <c r="AB165" s="338"/>
      <c r="AC165" s="338"/>
      <c r="AD165" s="339"/>
      <c r="AE165" s="289">
        <f>'040-011A'!$BA$17</f>
        <v>0</v>
      </c>
      <c r="AF165" s="290"/>
      <c r="AG165" s="291"/>
      <c r="AH165" s="72"/>
      <c r="AI165" s="242" t="s">
        <v>128</v>
      </c>
      <c r="AJ165" s="243"/>
      <c r="AK165" s="243"/>
      <c r="AL165" s="243"/>
      <c r="AM165" s="243"/>
      <c r="AN165" s="243"/>
      <c r="AO165" s="243"/>
      <c r="AP165" s="244"/>
      <c r="AQ165" s="292">
        <f>IF(BC162="",0, IF(BC162=0,0,ROUND((BC163/(Q166+AE166)),4)))</f>
        <v>0</v>
      </c>
      <c r="AR165" s="293"/>
      <c r="AS165" s="294"/>
      <c r="AT165" s="72"/>
      <c r="AU165" s="340" t="s">
        <v>129</v>
      </c>
      <c r="AV165" s="341"/>
      <c r="AW165" s="341"/>
      <c r="AX165" s="341"/>
      <c r="AY165" s="341"/>
      <c r="AZ165" s="341"/>
      <c r="BA165" s="341"/>
      <c r="BB165" s="341"/>
      <c r="BC165" s="248">
        <f>IF(AR163=0,0,ROUND((AR163/(Q166+AE166)),4))</f>
        <v>0</v>
      </c>
      <c r="BD165" s="248"/>
      <c r="BE165" s="249"/>
    </row>
    <row r="166" spans="2:57" ht="10.35" customHeight="1" thickBot="1">
      <c r="B166" s="315"/>
      <c r="C166" s="316"/>
      <c r="D166" s="245" t="s">
        <v>130</v>
      </c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7"/>
      <c r="Q166" s="250" t="str">
        <f>IF(Q165="","",ROUND(V163/(1+Q165+I162),2))</f>
        <v/>
      </c>
      <c r="R166" s="251"/>
      <c r="S166" s="252"/>
      <c r="T166" s="85"/>
      <c r="U166" s="253" t="s">
        <v>131</v>
      </c>
      <c r="V166" s="254"/>
      <c r="W166" s="254"/>
      <c r="X166" s="254"/>
      <c r="Y166" s="254"/>
      <c r="Z166" s="254"/>
      <c r="AA166" s="254"/>
      <c r="AB166" s="254"/>
      <c r="AC166" s="254"/>
      <c r="AD166" s="255"/>
      <c r="AE166" s="250">
        <f>ROUND(AG163/(1+AE165),2)</f>
        <v>0</v>
      </c>
      <c r="AF166" s="251"/>
      <c r="AG166" s="252"/>
      <c r="AH166" s="85"/>
      <c r="AI166" s="245" t="s">
        <v>132</v>
      </c>
      <c r="AJ166" s="246"/>
      <c r="AK166" s="246"/>
      <c r="AL166" s="246"/>
      <c r="AM166" s="246"/>
      <c r="AN166" s="246"/>
      <c r="AO166" s="246"/>
      <c r="AP166" s="247"/>
      <c r="AQ166" s="256">
        <f>IF('040-011A'!$BA$16="",0, IF(AE166=0,0,ROUND((AE166/(Q166+AE166)),4)))</f>
        <v>0</v>
      </c>
      <c r="AR166" s="257"/>
      <c r="AS166" s="258"/>
      <c r="AT166" s="85"/>
      <c r="AU166" s="259" t="s">
        <v>133</v>
      </c>
      <c r="AV166" s="260"/>
      <c r="AW166" s="260"/>
      <c r="AX166" s="260"/>
      <c r="AY166" s="260"/>
      <c r="AZ166" s="260"/>
      <c r="BA166" s="260"/>
      <c r="BB166" s="260"/>
      <c r="BC166" s="261">
        <f>IF(BC165="","",ROUND((BC165+I163),4))</f>
        <v>0</v>
      </c>
      <c r="BD166" s="262"/>
      <c r="BE166" s="263"/>
    </row>
    <row r="167" spans="2:57" ht="10.35" customHeight="1"/>
    <row r="168" spans="2:57" ht="10.35" customHeight="1">
      <c r="B168" s="51" t="s">
        <v>109</v>
      </c>
      <c r="M168" s="51" t="s">
        <v>142</v>
      </c>
    </row>
    <row r="169" spans="2:57" ht="10.35" customHeight="1"/>
    <row r="170" spans="2:57" ht="10.35" customHeight="1"/>
    <row r="171" spans="2:57" ht="10.35" customHeight="1"/>
    <row r="172" spans="2:57" ht="10.35" customHeight="1"/>
    <row r="173" spans="2:57" ht="10.35" customHeight="1"/>
    <row r="174" spans="2:57" ht="10.35" customHeight="1"/>
    <row r="175" spans="2:57" ht="10.35" customHeight="1"/>
    <row r="176" spans="2:57" ht="10.35" customHeight="1"/>
    <row r="177" ht="10.35" customHeight="1"/>
    <row r="178" ht="10.35" customHeight="1"/>
    <row r="179" ht="10.35" customHeight="1"/>
    <row r="180" ht="10.35" customHeight="1"/>
    <row r="181" ht="10.35" customHeight="1"/>
    <row r="182" ht="10.35" customHeight="1"/>
    <row r="183" ht="10.35" customHeight="1"/>
    <row r="184" ht="10.35" customHeight="1"/>
    <row r="185" ht="10.35" customHeight="1"/>
    <row r="186" ht="10.35" customHeight="1"/>
    <row r="187" ht="10.35" customHeight="1"/>
    <row r="188" ht="10.35" customHeight="1"/>
    <row r="189" ht="10.35" customHeight="1"/>
    <row r="190" ht="10.35" customHeight="1"/>
    <row r="191" ht="10.35" customHeight="1"/>
    <row r="192" ht="10.35" customHeight="1"/>
    <row r="193" ht="10.35" customHeight="1"/>
    <row r="194" ht="10.35" customHeight="1"/>
    <row r="195" ht="10.35" customHeight="1"/>
    <row r="196" ht="10.35" customHeight="1"/>
    <row r="197" ht="10.35" customHeight="1"/>
    <row r="198" ht="10.35" customHeight="1"/>
    <row r="199" ht="10.35" customHeight="1"/>
    <row r="200" ht="10.35" customHeight="1"/>
    <row r="201" ht="10.35" customHeight="1"/>
    <row r="202" ht="10.35" customHeight="1"/>
    <row r="203" ht="10.35" customHeight="1"/>
    <row r="204" ht="10.35" customHeight="1"/>
    <row r="205" ht="10.35" customHeight="1"/>
    <row r="206" ht="10.35" customHeight="1"/>
    <row r="207" ht="10.35" customHeight="1"/>
    <row r="208" ht="10.35" customHeight="1"/>
    <row r="209" ht="10.35" customHeight="1"/>
    <row r="210" ht="10.35" customHeight="1"/>
    <row r="211" ht="10.35" customHeight="1"/>
    <row r="212" ht="10.35" customHeight="1"/>
    <row r="213" ht="10.35" customHeight="1"/>
    <row r="214" ht="10.35" customHeight="1"/>
    <row r="215" ht="10.35" customHeight="1"/>
    <row r="216" ht="10.35" customHeight="1"/>
    <row r="217" ht="10.35" customHeight="1"/>
    <row r="218" ht="10.35" customHeight="1"/>
    <row r="219" ht="10.35" customHeight="1"/>
    <row r="220" ht="10.35" customHeight="1"/>
    <row r="221" ht="10.35" customHeight="1"/>
    <row r="222" ht="10.35" customHeight="1"/>
    <row r="223" ht="10.35" customHeight="1"/>
    <row r="224" ht="10.35" customHeight="1"/>
    <row r="225" ht="10.35" customHeight="1"/>
    <row r="226" ht="10.35" customHeight="1"/>
    <row r="227" ht="10.35" customHeight="1"/>
    <row r="228" ht="10.35" customHeight="1"/>
    <row r="229" ht="10.35" customHeight="1"/>
    <row r="230" ht="10.35" customHeight="1"/>
    <row r="231" ht="10.35" customHeight="1"/>
    <row r="232" ht="10.35" customHeight="1"/>
    <row r="233" ht="10.35" customHeight="1"/>
    <row r="234" ht="10.35" customHeight="1"/>
    <row r="235" ht="10.35" customHeight="1"/>
    <row r="236" ht="10.35" customHeight="1"/>
    <row r="237" ht="10.35" customHeight="1"/>
    <row r="238" ht="10.35" customHeight="1"/>
    <row r="239" ht="10.35" customHeight="1"/>
    <row r="240" ht="10.35" customHeight="1"/>
    <row r="241" ht="10.35" customHeight="1"/>
    <row r="242" ht="10.35" customHeight="1"/>
    <row r="243" ht="10.35" customHeight="1"/>
    <row r="244" ht="10.35" customHeight="1"/>
    <row r="245" ht="10.35" customHeight="1"/>
    <row r="246" ht="10.35" customHeight="1"/>
    <row r="247" ht="10.35" customHeight="1"/>
    <row r="248" ht="10.35" customHeight="1"/>
    <row r="249" ht="10.35" customHeight="1"/>
  </sheetData>
  <sheetProtection algorithmName="SHA-512" hashValue="XBy8lcxtBfmVoiGe6vB0fjJu0xcqVPc/TO2tmWBWt/AMBdWQJsjJevcm2PUakmdxgxW+6C4VyQZTr0y1QDToYg==" saltValue="47WwmNQKZ1E2uRXjhYawjw==" spinCount="100000" sheet="1" objects="1" scenarios="1" selectLockedCells="1"/>
  <mergeCells count="1045">
    <mergeCell ref="B4:C10"/>
    <mergeCell ref="D4:H4"/>
    <mergeCell ref="I4:M4"/>
    <mergeCell ref="O4:U4"/>
    <mergeCell ref="V4:X4"/>
    <mergeCell ref="Z4:AF4"/>
    <mergeCell ref="AG4:AI4"/>
    <mergeCell ref="A1:BF2"/>
    <mergeCell ref="AK4:AQ4"/>
    <mergeCell ref="AR4:AT4"/>
    <mergeCell ref="AV4:BB4"/>
    <mergeCell ref="BC4:BE4"/>
    <mergeCell ref="D5:H5"/>
    <mergeCell ref="O5:U5"/>
    <mergeCell ref="V5:X5"/>
    <mergeCell ref="Z5:AF5"/>
    <mergeCell ref="AG5:AI5"/>
    <mergeCell ref="AK5:AQ5"/>
    <mergeCell ref="AR5:AT5"/>
    <mergeCell ref="AV5:BB5"/>
    <mergeCell ref="BC5:BE5"/>
    <mergeCell ref="D6:H6"/>
    <mergeCell ref="I6:M6"/>
    <mergeCell ref="D9:P9"/>
    <mergeCell ref="Q9:S9"/>
    <mergeCell ref="U9:AD9"/>
    <mergeCell ref="AE9:AG9"/>
    <mergeCell ref="AI9:AP9"/>
    <mergeCell ref="AQ9:AS9"/>
    <mergeCell ref="I5:K5"/>
    <mergeCell ref="L5:M5"/>
    <mergeCell ref="AU9:BB9"/>
    <mergeCell ref="BC9:BE9"/>
    <mergeCell ref="D10:P10"/>
    <mergeCell ref="Q10:S10"/>
    <mergeCell ref="U10:AD10"/>
    <mergeCell ref="AE10:AG10"/>
    <mergeCell ref="AI10:AP10"/>
    <mergeCell ref="AQ10:AS10"/>
    <mergeCell ref="AU10:BB10"/>
    <mergeCell ref="BC10:BE10"/>
    <mergeCell ref="O6:U6"/>
    <mergeCell ref="V6:X6"/>
    <mergeCell ref="Z6:AF6"/>
    <mergeCell ref="AG6:AI6"/>
    <mergeCell ref="AK6:AQ6"/>
    <mergeCell ref="AR6:AT6"/>
    <mergeCell ref="AV6:BB6"/>
    <mergeCell ref="BC6:BE6"/>
    <mergeCell ref="D7:H7"/>
    <mergeCell ref="I7:M7"/>
    <mergeCell ref="O7:U7"/>
    <mergeCell ref="V7:X7"/>
    <mergeCell ref="Z7:AF7"/>
    <mergeCell ref="AG7:AI7"/>
    <mergeCell ref="AK7:AQ7"/>
    <mergeCell ref="AR7:AT7"/>
    <mergeCell ref="AV7:BB7"/>
    <mergeCell ref="BC7:BE7"/>
    <mergeCell ref="AG13:AI13"/>
    <mergeCell ref="AK13:AQ13"/>
    <mergeCell ref="AR13:AT13"/>
    <mergeCell ref="AV13:BB13"/>
    <mergeCell ref="BC13:BE13"/>
    <mergeCell ref="D14:H14"/>
    <mergeCell ref="O14:U14"/>
    <mergeCell ref="V14:X14"/>
    <mergeCell ref="Z14:AF14"/>
    <mergeCell ref="D13:H13"/>
    <mergeCell ref="I13:M13"/>
    <mergeCell ref="O13:U13"/>
    <mergeCell ref="V13:X13"/>
    <mergeCell ref="Z13:AF13"/>
    <mergeCell ref="AG14:AI14"/>
    <mergeCell ref="AK14:AQ14"/>
    <mergeCell ref="AR14:AT14"/>
    <mergeCell ref="AV14:BB14"/>
    <mergeCell ref="BC14:BE14"/>
    <mergeCell ref="I14:K14"/>
    <mergeCell ref="L14:M14"/>
    <mergeCell ref="Z22:AF22"/>
    <mergeCell ref="AG22:AI22"/>
    <mergeCell ref="AK22:AQ22"/>
    <mergeCell ref="AR22:AT22"/>
    <mergeCell ref="BC15:BE15"/>
    <mergeCell ref="D16:H16"/>
    <mergeCell ref="I16:M16"/>
    <mergeCell ref="O16:U16"/>
    <mergeCell ref="V16:X16"/>
    <mergeCell ref="Z16:AF16"/>
    <mergeCell ref="AG16:AI16"/>
    <mergeCell ref="AK16:AQ16"/>
    <mergeCell ref="AR16:AT16"/>
    <mergeCell ref="AV16:BB16"/>
    <mergeCell ref="BC16:BE16"/>
    <mergeCell ref="D15:H15"/>
    <mergeCell ref="I15:M15"/>
    <mergeCell ref="O15:U15"/>
    <mergeCell ref="V15:X15"/>
    <mergeCell ref="Z15:AF15"/>
    <mergeCell ref="AG15:AI15"/>
    <mergeCell ref="AK15:AQ15"/>
    <mergeCell ref="AR15:AT15"/>
    <mergeCell ref="AV15:BB15"/>
    <mergeCell ref="BC32:BE32"/>
    <mergeCell ref="D33:H33"/>
    <mergeCell ref="I33:M33"/>
    <mergeCell ref="AV24:BB24"/>
    <mergeCell ref="BC24:BE24"/>
    <mergeCell ref="D25:H25"/>
    <mergeCell ref="I25:M25"/>
    <mergeCell ref="O25:U25"/>
    <mergeCell ref="V25:X25"/>
    <mergeCell ref="Z25:AF25"/>
    <mergeCell ref="AG25:AI25"/>
    <mergeCell ref="AK25:AQ25"/>
    <mergeCell ref="AR25:AT25"/>
    <mergeCell ref="AV25:BB25"/>
    <mergeCell ref="BC25:BE25"/>
    <mergeCell ref="D18:P18"/>
    <mergeCell ref="Q18:S18"/>
    <mergeCell ref="U18:AD18"/>
    <mergeCell ref="AE18:AG18"/>
    <mergeCell ref="AI18:AP18"/>
    <mergeCell ref="AQ18:AS18"/>
    <mergeCell ref="I23:K23"/>
    <mergeCell ref="L23:M23"/>
    <mergeCell ref="AU18:BB18"/>
    <mergeCell ref="BC18:BE18"/>
    <mergeCell ref="D19:P19"/>
    <mergeCell ref="Q19:S19"/>
    <mergeCell ref="U19:AD19"/>
    <mergeCell ref="AE19:AG19"/>
    <mergeCell ref="AI19:AP19"/>
    <mergeCell ref="AQ19:AS19"/>
    <mergeCell ref="AU19:BB19"/>
    <mergeCell ref="B13:C19"/>
    <mergeCell ref="AV22:BB22"/>
    <mergeCell ref="BC22:BE22"/>
    <mergeCell ref="D23:H23"/>
    <mergeCell ref="O23:U23"/>
    <mergeCell ref="V23:X23"/>
    <mergeCell ref="Z23:AF23"/>
    <mergeCell ref="AG23:AI23"/>
    <mergeCell ref="AK23:AQ23"/>
    <mergeCell ref="AR23:AT23"/>
    <mergeCell ref="AV23:BB23"/>
    <mergeCell ref="BC23:BE23"/>
    <mergeCell ref="B22:C28"/>
    <mergeCell ref="D22:H22"/>
    <mergeCell ref="I22:M22"/>
    <mergeCell ref="O22:U22"/>
    <mergeCell ref="V22:X22"/>
    <mergeCell ref="D24:H24"/>
    <mergeCell ref="I24:M24"/>
    <mergeCell ref="O24:U24"/>
    <mergeCell ref="V24:X24"/>
    <mergeCell ref="Z24:AF24"/>
    <mergeCell ref="AG24:AI24"/>
    <mergeCell ref="AK24:AQ24"/>
    <mergeCell ref="AR24:AT24"/>
    <mergeCell ref="D27:P27"/>
    <mergeCell ref="Q27:S27"/>
    <mergeCell ref="U27:AD27"/>
    <mergeCell ref="AE27:AG27"/>
    <mergeCell ref="AI27:AP27"/>
    <mergeCell ref="AQ27:AS27"/>
    <mergeCell ref="BC19:BE19"/>
    <mergeCell ref="Z34:AF34"/>
    <mergeCell ref="AG34:AI34"/>
    <mergeCell ref="AK34:AQ34"/>
    <mergeCell ref="AU27:BB27"/>
    <mergeCell ref="BC27:BE27"/>
    <mergeCell ref="AU28:BB28"/>
    <mergeCell ref="BC28:BE28"/>
    <mergeCell ref="B31:C37"/>
    <mergeCell ref="D31:H31"/>
    <mergeCell ref="I31:M31"/>
    <mergeCell ref="O31:U31"/>
    <mergeCell ref="V31:X31"/>
    <mergeCell ref="Z31:AF31"/>
    <mergeCell ref="AG31:AI31"/>
    <mergeCell ref="AK31:AQ31"/>
    <mergeCell ref="D28:P28"/>
    <mergeCell ref="Q28:S28"/>
    <mergeCell ref="U28:AD28"/>
    <mergeCell ref="AE28:AG28"/>
    <mergeCell ref="AI28:AP28"/>
    <mergeCell ref="AQ28:AS28"/>
    <mergeCell ref="AR31:AT31"/>
    <mergeCell ref="AV31:BB31"/>
    <mergeCell ref="BC31:BE31"/>
    <mergeCell ref="D32:H32"/>
    <mergeCell ref="O32:U32"/>
    <mergeCell ref="V32:X32"/>
    <mergeCell ref="Z32:AF32"/>
    <mergeCell ref="AG32:AI32"/>
    <mergeCell ref="AK32:AQ32"/>
    <mergeCell ref="AR32:AT32"/>
    <mergeCell ref="AV32:BB32"/>
    <mergeCell ref="AR40:AT40"/>
    <mergeCell ref="AV40:BB40"/>
    <mergeCell ref="BC40:BE40"/>
    <mergeCell ref="O33:U33"/>
    <mergeCell ref="V33:X33"/>
    <mergeCell ref="Z33:AF33"/>
    <mergeCell ref="AG33:AI33"/>
    <mergeCell ref="AK33:AQ33"/>
    <mergeCell ref="AR33:AT33"/>
    <mergeCell ref="AV33:BB33"/>
    <mergeCell ref="BC33:BE33"/>
    <mergeCell ref="D37:P37"/>
    <mergeCell ref="Q37:S37"/>
    <mergeCell ref="U37:AD37"/>
    <mergeCell ref="AE37:AG37"/>
    <mergeCell ref="AI37:AP37"/>
    <mergeCell ref="AQ37:AS37"/>
    <mergeCell ref="AU37:BB37"/>
    <mergeCell ref="BC37:BE37"/>
    <mergeCell ref="BC34:BE34"/>
    <mergeCell ref="D36:P36"/>
    <mergeCell ref="Q36:S36"/>
    <mergeCell ref="U36:AD36"/>
    <mergeCell ref="AE36:AG36"/>
    <mergeCell ref="AI36:AP36"/>
    <mergeCell ref="AQ36:AS36"/>
    <mergeCell ref="AU36:BB36"/>
    <mergeCell ref="BC36:BE36"/>
    <mergeCell ref="D34:H34"/>
    <mergeCell ref="I34:M34"/>
    <mergeCell ref="O34:U34"/>
    <mergeCell ref="V34:X34"/>
    <mergeCell ref="Q46:S46"/>
    <mergeCell ref="U46:AD46"/>
    <mergeCell ref="AE46:AG46"/>
    <mergeCell ref="AI46:AP46"/>
    <mergeCell ref="AQ46:AS46"/>
    <mergeCell ref="AU46:BB46"/>
    <mergeCell ref="BC46:BE46"/>
    <mergeCell ref="D49:H49"/>
    <mergeCell ref="I49:M49"/>
    <mergeCell ref="O49:U49"/>
    <mergeCell ref="V49:X49"/>
    <mergeCell ref="AR34:AT34"/>
    <mergeCell ref="AV34:BB34"/>
    <mergeCell ref="O42:U42"/>
    <mergeCell ref="V42:X42"/>
    <mergeCell ref="Z42:AF42"/>
    <mergeCell ref="AG42:AI42"/>
    <mergeCell ref="AK42:AQ42"/>
    <mergeCell ref="AR42:AT42"/>
    <mergeCell ref="AV42:BB42"/>
    <mergeCell ref="BC42:BE42"/>
    <mergeCell ref="D41:H41"/>
    <mergeCell ref="O41:U41"/>
    <mergeCell ref="V41:X41"/>
    <mergeCell ref="Z41:AF41"/>
    <mergeCell ref="D40:H40"/>
    <mergeCell ref="I40:M40"/>
    <mergeCell ref="O40:U40"/>
    <mergeCell ref="V40:X40"/>
    <mergeCell ref="Z40:AF40"/>
    <mergeCell ref="AG40:AI40"/>
    <mergeCell ref="AK40:AQ40"/>
    <mergeCell ref="D45:P45"/>
    <mergeCell ref="Q45:S45"/>
    <mergeCell ref="U45:AD45"/>
    <mergeCell ref="AE45:AG45"/>
    <mergeCell ref="AI45:AP45"/>
    <mergeCell ref="AQ45:AS45"/>
    <mergeCell ref="AU45:BB45"/>
    <mergeCell ref="BC45:BE45"/>
    <mergeCell ref="D43:H43"/>
    <mergeCell ref="I43:M43"/>
    <mergeCell ref="O43:U43"/>
    <mergeCell ref="V43:X43"/>
    <mergeCell ref="Z43:AF43"/>
    <mergeCell ref="AG43:AI43"/>
    <mergeCell ref="AK43:AQ43"/>
    <mergeCell ref="AR43:AT43"/>
    <mergeCell ref="AV43:BB43"/>
    <mergeCell ref="B40:C46"/>
    <mergeCell ref="AV49:BB49"/>
    <mergeCell ref="BC49:BE49"/>
    <mergeCell ref="AG41:AI41"/>
    <mergeCell ref="AK41:AQ41"/>
    <mergeCell ref="AR41:AT41"/>
    <mergeCell ref="AV41:BB41"/>
    <mergeCell ref="BC41:BE41"/>
    <mergeCell ref="D42:H42"/>
    <mergeCell ref="I42:M42"/>
    <mergeCell ref="Q54:S54"/>
    <mergeCell ref="U54:AD54"/>
    <mergeCell ref="AE54:AG54"/>
    <mergeCell ref="AI54:AP54"/>
    <mergeCell ref="AQ54:AS54"/>
    <mergeCell ref="AU54:BB54"/>
    <mergeCell ref="BC54:BE54"/>
    <mergeCell ref="D52:H52"/>
    <mergeCell ref="I52:M52"/>
    <mergeCell ref="O52:U52"/>
    <mergeCell ref="V52:X52"/>
    <mergeCell ref="Z52:AF52"/>
    <mergeCell ref="AG52:AI52"/>
    <mergeCell ref="AK52:AQ52"/>
    <mergeCell ref="AR52:AT52"/>
    <mergeCell ref="AV52:BB52"/>
    <mergeCell ref="Z50:AF50"/>
    <mergeCell ref="AG50:AI50"/>
    <mergeCell ref="D50:H50"/>
    <mergeCell ref="O50:U50"/>
    <mergeCell ref="V50:X50"/>
    <mergeCell ref="BC43:BE43"/>
    <mergeCell ref="B58:C64"/>
    <mergeCell ref="D58:H58"/>
    <mergeCell ref="I58:M58"/>
    <mergeCell ref="O58:U58"/>
    <mergeCell ref="V58:X58"/>
    <mergeCell ref="Z58:AF58"/>
    <mergeCell ref="AG58:AI58"/>
    <mergeCell ref="AK58:AQ58"/>
    <mergeCell ref="D55:P55"/>
    <mergeCell ref="Q55:S55"/>
    <mergeCell ref="U55:AD55"/>
    <mergeCell ref="AE55:AG55"/>
    <mergeCell ref="AI55:AP55"/>
    <mergeCell ref="AQ55:AS55"/>
    <mergeCell ref="AR58:AT58"/>
    <mergeCell ref="AV58:BB58"/>
    <mergeCell ref="BC58:BE58"/>
    <mergeCell ref="D59:H59"/>
    <mergeCell ref="O59:U59"/>
    <mergeCell ref="V59:X59"/>
    <mergeCell ref="Z59:AF59"/>
    <mergeCell ref="B49:C55"/>
    <mergeCell ref="AG59:AI59"/>
    <mergeCell ref="AK59:AQ59"/>
    <mergeCell ref="AR59:AT59"/>
    <mergeCell ref="AV59:BB59"/>
    <mergeCell ref="BC59:BE59"/>
    <mergeCell ref="D60:H60"/>
    <mergeCell ref="Z49:AF49"/>
    <mergeCell ref="AG49:AI49"/>
    <mergeCell ref="AK49:AQ49"/>
    <mergeCell ref="AR49:AT49"/>
    <mergeCell ref="I60:M60"/>
    <mergeCell ref="O60:U60"/>
    <mergeCell ref="V60:X60"/>
    <mergeCell ref="BC52:BE52"/>
    <mergeCell ref="Z60:AF60"/>
    <mergeCell ref="AG60:AI60"/>
    <mergeCell ref="AK60:AQ60"/>
    <mergeCell ref="AR60:AT60"/>
    <mergeCell ref="AV60:BB60"/>
    <mergeCell ref="BC60:BE60"/>
    <mergeCell ref="AU55:BB55"/>
    <mergeCell ref="BC55:BE55"/>
    <mergeCell ref="AK50:AQ50"/>
    <mergeCell ref="AR50:AT50"/>
    <mergeCell ref="AV50:BB50"/>
    <mergeCell ref="BC50:BE50"/>
    <mergeCell ref="D51:H51"/>
    <mergeCell ref="I51:M51"/>
    <mergeCell ref="O51:U51"/>
    <mergeCell ref="V51:X51"/>
    <mergeCell ref="Z51:AF51"/>
    <mergeCell ref="AG51:AI51"/>
    <mergeCell ref="AK51:AQ51"/>
    <mergeCell ref="AR51:AT51"/>
    <mergeCell ref="AV51:BB51"/>
    <mergeCell ref="BC51:BE51"/>
    <mergeCell ref="BC61:BE61"/>
    <mergeCell ref="D63:P63"/>
    <mergeCell ref="Q63:S63"/>
    <mergeCell ref="U63:AD63"/>
    <mergeCell ref="AE63:AG63"/>
    <mergeCell ref="AI63:AP63"/>
    <mergeCell ref="AQ63:AS63"/>
    <mergeCell ref="AU63:BB63"/>
    <mergeCell ref="BC63:BE63"/>
    <mergeCell ref="D61:H61"/>
    <mergeCell ref="I61:M61"/>
    <mergeCell ref="O61:U61"/>
    <mergeCell ref="V61:X61"/>
    <mergeCell ref="Z61:AF61"/>
    <mergeCell ref="AG61:AI61"/>
    <mergeCell ref="AK61:AQ61"/>
    <mergeCell ref="AR61:AT61"/>
    <mergeCell ref="AV61:BB61"/>
    <mergeCell ref="D67:H67"/>
    <mergeCell ref="I67:M67"/>
    <mergeCell ref="O67:U67"/>
    <mergeCell ref="V67:X67"/>
    <mergeCell ref="Z67:AF67"/>
    <mergeCell ref="D64:P64"/>
    <mergeCell ref="Q64:S64"/>
    <mergeCell ref="U64:AD64"/>
    <mergeCell ref="AE64:AG64"/>
    <mergeCell ref="AI64:AP64"/>
    <mergeCell ref="AQ64:AS64"/>
    <mergeCell ref="AU64:BB64"/>
    <mergeCell ref="BC64:BE64"/>
    <mergeCell ref="AG67:AI67"/>
    <mergeCell ref="AK67:AQ67"/>
    <mergeCell ref="AR67:AT67"/>
    <mergeCell ref="AV67:BB67"/>
    <mergeCell ref="BC67:BE67"/>
    <mergeCell ref="AV70:BB70"/>
    <mergeCell ref="AG68:AI68"/>
    <mergeCell ref="AK68:AQ68"/>
    <mergeCell ref="AR68:AT68"/>
    <mergeCell ref="AV68:BB68"/>
    <mergeCell ref="BC68:BE68"/>
    <mergeCell ref="D69:H69"/>
    <mergeCell ref="I69:M69"/>
    <mergeCell ref="O69:U69"/>
    <mergeCell ref="V69:X69"/>
    <mergeCell ref="Z69:AF69"/>
    <mergeCell ref="AG69:AI69"/>
    <mergeCell ref="AK69:AQ69"/>
    <mergeCell ref="AR69:AT69"/>
    <mergeCell ref="AV69:BB69"/>
    <mergeCell ref="BC69:BE69"/>
    <mergeCell ref="D68:H68"/>
    <mergeCell ref="O68:U68"/>
    <mergeCell ref="V68:X68"/>
    <mergeCell ref="Z68:AF68"/>
    <mergeCell ref="B76:C82"/>
    <mergeCell ref="D76:H76"/>
    <mergeCell ref="I76:M76"/>
    <mergeCell ref="O76:U76"/>
    <mergeCell ref="V76:X76"/>
    <mergeCell ref="Z76:AF76"/>
    <mergeCell ref="AG76:AI76"/>
    <mergeCell ref="AK76:AQ76"/>
    <mergeCell ref="AR76:AT76"/>
    <mergeCell ref="B67:C73"/>
    <mergeCell ref="AV76:BB76"/>
    <mergeCell ref="BC76:BE76"/>
    <mergeCell ref="D77:H77"/>
    <mergeCell ref="O77:U77"/>
    <mergeCell ref="V77:X77"/>
    <mergeCell ref="BC70:BE70"/>
    <mergeCell ref="D72:P72"/>
    <mergeCell ref="Q72:S72"/>
    <mergeCell ref="U72:AD72"/>
    <mergeCell ref="AE72:AG72"/>
    <mergeCell ref="AI72:AP72"/>
    <mergeCell ref="AQ72:AS72"/>
    <mergeCell ref="AU72:BB72"/>
    <mergeCell ref="BC72:BE72"/>
    <mergeCell ref="D70:H70"/>
    <mergeCell ref="I70:M70"/>
    <mergeCell ref="O70:U70"/>
    <mergeCell ref="V70:X70"/>
    <mergeCell ref="Z70:AF70"/>
    <mergeCell ref="AG70:AI70"/>
    <mergeCell ref="AK70:AQ70"/>
    <mergeCell ref="AR70:AT70"/>
    <mergeCell ref="Z77:AF77"/>
    <mergeCell ref="AG77:AI77"/>
    <mergeCell ref="AK77:AQ77"/>
    <mergeCell ref="AR77:AT77"/>
    <mergeCell ref="AV77:BB77"/>
    <mergeCell ref="BC77:BE77"/>
    <mergeCell ref="D78:H78"/>
    <mergeCell ref="I78:M78"/>
    <mergeCell ref="O78:U78"/>
    <mergeCell ref="V78:X78"/>
    <mergeCell ref="Z78:AF78"/>
    <mergeCell ref="AG78:AI78"/>
    <mergeCell ref="AK78:AQ78"/>
    <mergeCell ref="AR78:AT78"/>
    <mergeCell ref="AV78:BB78"/>
    <mergeCell ref="BC78:BE78"/>
    <mergeCell ref="D73:P73"/>
    <mergeCell ref="Q73:S73"/>
    <mergeCell ref="U73:AD73"/>
    <mergeCell ref="AE73:AG73"/>
    <mergeCell ref="AI73:AP73"/>
    <mergeCell ref="AQ73:AS73"/>
    <mergeCell ref="AU73:BB73"/>
    <mergeCell ref="BC73:BE73"/>
    <mergeCell ref="BC82:BE82"/>
    <mergeCell ref="D82:P82"/>
    <mergeCell ref="Q82:S82"/>
    <mergeCell ref="U82:AD82"/>
    <mergeCell ref="AE82:AG82"/>
    <mergeCell ref="AI82:AP82"/>
    <mergeCell ref="AQ82:AS82"/>
    <mergeCell ref="AV79:BB79"/>
    <mergeCell ref="BC79:BE79"/>
    <mergeCell ref="D81:P81"/>
    <mergeCell ref="Q81:S81"/>
    <mergeCell ref="U81:AD81"/>
    <mergeCell ref="AE81:AG81"/>
    <mergeCell ref="AI81:AP81"/>
    <mergeCell ref="AQ81:AS81"/>
    <mergeCell ref="AU81:BB81"/>
    <mergeCell ref="BC81:BE81"/>
    <mergeCell ref="D79:H79"/>
    <mergeCell ref="I79:M79"/>
    <mergeCell ref="O79:U79"/>
    <mergeCell ref="V79:X79"/>
    <mergeCell ref="Z79:AF79"/>
    <mergeCell ref="AG79:AI79"/>
    <mergeCell ref="AK79:AQ79"/>
    <mergeCell ref="AR79:AT79"/>
    <mergeCell ref="AU82:BB82"/>
    <mergeCell ref="AV88:BB88"/>
    <mergeCell ref="BC88:BE88"/>
    <mergeCell ref="D89:H89"/>
    <mergeCell ref="O89:U89"/>
    <mergeCell ref="V89:X89"/>
    <mergeCell ref="Z89:AF89"/>
    <mergeCell ref="AG89:AI89"/>
    <mergeCell ref="AK89:AQ89"/>
    <mergeCell ref="AR89:AT89"/>
    <mergeCell ref="AV89:BB89"/>
    <mergeCell ref="BC89:BE89"/>
    <mergeCell ref="B88:C94"/>
    <mergeCell ref="D88:H88"/>
    <mergeCell ref="I88:M88"/>
    <mergeCell ref="O88:U88"/>
    <mergeCell ref="V88:X88"/>
    <mergeCell ref="Z88:AF88"/>
    <mergeCell ref="AG88:AI88"/>
    <mergeCell ref="AK88:AQ88"/>
    <mergeCell ref="AR88:AT88"/>
    <mergeCell ref="D90:H90"/>
    <mergeCell ref="I90:M90"/>
    <mergeCell ref="O90:U90"/>
    <mergeCell ref="V90:X90"/>
    <mergeCell ref="Z90:AF90"/>
    <mergeCell ref="AG90:AI90"/>
    <mergeCell ref="AK90:AQ90"/>
    <mergeCell ref="AR90:AT90"/>
    <mergeCell ref="D93:P93"/>
    <mergeCell ref="Q93:S93"/>
    <mergeCell ref="U93:AD93"/>
    <mergeCell ref="AU93:BB93"/>
    <mergeCell ref="BC93:BE93"/>
    <mergeCell ref="D94:P94"/>
    <mergeCell ref="Q94:S94"/>
    <mergeCell ref="U94:AD94"/>
    <mergeCell ref="AE94:AG94"/>
    <mergeCell ref="AI94:AP94"/>
    <mergeCell ref="AQ94:AS94"/>
    <mergeCell ref="AU94:BB94"/>
    <mergeCell ref="BC94:BE94"/>
    <mergeCell ref="AV90:BB90"/>
    <mergeCell ref="BC90:BE90"/>
    <mergeCell ref="D91:H91"/>
    <mergeCell ref="I91:M91"/>
    <mergeCell ref="O91:U91"/>
    <mergeCell ref="V91:X91"/>
    <mergeCell ref="Z91:AF91"/>
    <mergeCell ref="AG91:AI91"/>
    <mergeCell ref="AK91:AQ91"/>
    <mergeCell ref="AR91:AT91"/>
    <mergeCell ref="AV91:BB91"/>
    <mergeCell ref="BC91:BE91"/>
    <mergeCell ref="AE93:AG93"/>
    <mergeCell ref="AI93:AP93"/>
    <mergeCell ref="AQ93:AS93"/>
    <mergeCell ref="AV97:BB97"/>
    <mergeCell ref="BC97:BE97"/>
    <mergeCell ref="D98:H98"/>
    <mergeCell ref="O98:U98"/>
    <mergeCell ref="V98:X98"/>
    <mergeCell ref="Z98:AF98"/>
    <mergeCell ref="AG98:AI98"/>
    <mergeCell ref="AK98:AQ98"/>
    <mergeCell ref="AR98:AT98"/>
    <mergeCell ref="AV98:BB98"/>
    <mergeCell ref="BC98:BE98"/>
    <mergeCell ref="B97:C103"/>
    <mergeCell ref="D97:H97"/>
    <mergeCell ref="I97:M97"/>
    <mergeCell ref="O97:U97"/>
    <mergeCell ref="V97:X97"/>
    <mergeCell ref="Z97:AF97"/>
    <mergeCell ref="AG97:AI97"/>
    <mergeCell ref="AK97:AQ97"/>
    <mergeCell ref="AR97:AT97"/>
    <mergeCell ref="D99:H99"/>
    <mergeCell ref="I99:M99"/>
    <mergeCell ref="O99:U99"/>
    <mergeCell ref="V99:X99"/>
    <mergeCell ref="Z99:AF99"/>
    <mergeCell ref="AG99:AI99"/>
    <mergeCell ref="AK99:AQ99"/>
    <mergeCell ref="AR99:AT99"/>
    <mergeCell ref="D102:P102"/>
    <mergeCell ref="Q102:S102"/>
    <mergeCell ref="U102:AD102"/>
    <mergeCell ref="AU102:BB102"/>
    <mergeCell ref="BC102:BE102"/>
    <mergeCell ref="D103:P103"/>
    <mergeCell ref="Q103:S103"/>
    <mergeCell ref="U103:AD103"/>
    <mergeCell ref="AE103:AG103"/>
    <mergeCell ref="AI103:AP103"/>
    <mergeCell ref="AQ103:AS103"/>
    <mergeCell ref="AU103:BB103"/>
    <mergeCell ref="BC103:BE103"/>
    <mergeCell ref="AV99:BB99"/>
    <mergeCell ref="BC99:BE99"/>
    <mergeCell ref="D100:H100"/>
    <mergeCell ref="I100:M100"/>
    <mergeCell ref="O100:U100"/>
    <mergeCell ref="V100:X100"/>
    <mergeCell ref="Z100:AF100"/>
    <mergeCell ref="AG100:AI100"/>
    <mergeCell ref="AK100:AQ100"/>
    <mergeCell ref="AR100:AT100"/>
    <mergeCell ref="AV100:BB100"/>
    <mergeCell ref="BC100:BE100"/>
    <mergeCell ref="AE102:AG102"/>
    <mergeCell ref="AI102:AP102"/>
    <mergeCell ref="AQ102:AS102"/>
    <mergeCell ref="AV106:BB106"/>
    <mergeCell ref="BC106:BE106"/>
    <mergeCell ref="D107:H107"/>
    <mergeCell ref="O107:U107"/>
    <mergeCell ref="V107:X107"/>
    <mergeCell ref="Z107:AF107"/>
    <mergeCell ref="AG107:AI107"/>
    <mergeCell ref="AK107:AQ107"/>
    <mergeCell ref="AR107:AT107"/>
    <mergeCell ref="AV107:BB107"/>
    <mergeCell ref="BC107:BE107"/>
    <mergeCell ref="B106:C112"/>
    <mergeCell ref="D106:H106"/>
    <mergeCell ref="I106:M106"/>
    <mergeCell ref="O106:U106"/>
    <mergeCell ref="V106:X106"/>
    <mergeCell ref="Z106:AF106"/>
    <mergeCell ref="AG106:AI106"/>
    <mergeCell ref="AK106:AQ106"/>
    <mergeCell ref="AR106:AT106"/>
    <mergeCell ref="D108:H108"/>
    <mergeCell ref="I108:M108"/>
    <mergeCell ref="O108:U108"/>
    <mergeCell ref="V108:X108"/>
    <mergeCell ref="Z108:AF108"/>
    <mergeCell ref="AG108:AI108"/>
    <mergeCell ref="AK108:AQ108"/>
    <mergeCell ref="AR108:AT108"/>
    <mergeCell ref="D111:P111"/>
    <mergeCell ref="Q111:S111"/>
    <mergeCell ref="U111:AD111"/>
    <mergeCell ref="AU111:BB111"/>
    <mergeCell ref="BC111:BE111"/>
    <mergeCell ref="D112:P112"/>
    <mergeCell ref="Q112:S112"/>
    <mergeCell ref="U112:AD112"/>
    <mergeCell ref="AE112:AG112"/>
    <mergeCell ref="AI112:AP112"/>
    <mergeCell ref="AQ112:AS112"/>
    <mergeCell ref="AU112:BB112"/>
    <mergeCell ref="BC112:BE112"/>
    <mergeCell ref="AV108:BB108"/>
    <mergeCell ref="BC108:BE108"/>
    <mergeCell ref="D109:H109"/>
    <mergeCell ref="I109:M109"/>
    <mergeCell ref="O109:U109"/>
    <mergeCell ref="V109:X109"/>
    <mergeCell ref="Z109:AF109"/>
    <mergeCell ref="AG109:AI109"/>
    <mergeCell ref="AK109:AQ109"/>
    <mergeCell ref="AR109:AT109"/>
    <mergeCell ref="AV109:BB109"/>
    <mergeCell ref="BC109:BE109"/>
    <mergeCell ref="AE111:AG111"/>
    <mergeCell ref="AI111:AP111"/>
    <mergeCell ref="AQ111:AS111"/>
    <mergeCell ref="AV115:BB115"/>
    <mergeCell ref="BC115:BE115"/>
    <mergeCell ref="D116:H116"/>
    <mergeCell ref="O116:U116"/>
    <mergeCell ref="V116:X116"/>
    <mergeCell ref="Z116:AF116"/>
    <mergeCell ref="AG116:AI116"/>
    <mergeCell ref="AK116:AQ116"/>
    <mergeCell ref="AR116:AT116"/>
    <mergeCell ref="AV116:BB116"/>
    <mergeCell ref="BC116:BE116"/>
    <mergeCell ref="B115:C121"/>
    <mergeCell ref="D115:H115"/>
    <mergeCell ref="I115:M115"/>
    <mergeCell ref="O115:U115"/>
    <mergeCell ref="V115:X115"/>
    <mergeCell ref="Z115:AF115"/>
    <mergeCell ref="AG115:AI115"/>
    <mergeCell ref="AK115:AQ115"/>
    <mergeCell ref="AR115:AT115"/>
    <mergeCell ref="D117:H117"/>
    <mergeCell ref="I117:M117"/>
    <mergeCell ref="O117:U117"/>
    <mergeCell ref="V117:X117"/>
    <mergeCell ref="Z117:AF117"/>
    <mergeCell ref="AG117:AI117"/>
    <mergeCell ref="AK117:AQ117"/>
    <mergeCell ref="AR117:AT117"/>
    <mergeCell ref="D120:P120"/>
    <mergeCell ref="Q120:S120"/>
    <mergeCell ref="U120:AD120"/>
    <mergeCell ref="AU120:BB120"/>
    <mergeCell ref="BC120:BE120"/>
    <mergeCell ref="D121:P121"/>
    <mergeCell ref="Q121:S121"/>
    <mergeCell ref="U121:AD121"/>
    <mergeCell ref="AE121:AG121"/>
    <mergeCell ref="AI121:AP121"/>
    <mergeCell ref="AQ121:AS121"/>
    <mergeCell ref="AU121:BB121"/>
    <mergeCell ref="BC121:BE121"/>
    <mergeCell ref="AV117:BB117"/>
    <mergeCell ref="BC117:BE117"/>
    <mergeCell ref="D118:H118"/>
    <mergeCell ref="I118:M118"/>
    <mergeCell ref="O118:U118"/>
    <mergeCell ref="V118:X118"/>
    <mergeCell ref="Z118:AF118"/>
    <mergeCell ref="AG118:AI118"/>
    <mergeCell ref="AK118:AQ118"/>
    <mergeCell ref="AR118:AT118"/>
    <mergeCell ref="AV118:BB118"/>
    <mergeCell ref="BC118:BE118"/>
    <mergeCell ref="AE120:AG120"/>
    <mergeCell ref="AI120:AP120"/>
    <mergeCell ref="AQ120:AS120"/>
    <mergeCell ref="AV124:BB124"/>
    <mergeCell ref="BC124:BE124"/>
    <mergeCell ref="D125:H125"/>
    <mergeCell ref="O125:U125"/>
    <mergeCell ref="V125:X125"/>
    <mergeCell ref="Z125:AF125"/>
    <mergeCell ref="AG125:AI125"/>
    <mergeCell ref="AK125:AQ125"/>
    <mergeCell ref="AR125:AT125"/>
    <mergeCell ref="AV125:BB125"/>
    <mergeCell ref="BC125:BE125"/>
    <mergeCell ref="B124:C130"/>
    <mergeCell ref="D124:H124"/>
    <mergeCell ref="I124:M124"/>
    <mergeCell ref="O124:U124"/>
    <mergeCell ref="V124:X124"/>
    <mergeCell ref="Z124:AF124"/>
    <mergeCell ref="AG124:AI124"/>
    <mergeCell ref="AK124:AQ124"/>
    <mergeCell ref="AR124:AT124"/>
    <mergeCell ref="D126:H126"/>
    <mergeCell ref="I126:M126"/>
    <mergeCell ref="O126:U126"/>
    <mergeCell ref="V126:X126"/>
    <mergeCell ref="Z126:AF126"/>
    <mergeCell ref="AG126:AI126"/>
    <mergeCell ref="AK126:AQ126"/>
    <mergeCell ref="AR126:AT126"/>
    <mergeCell ref="D129:P129"/>
    <mergeCell ref="Q129:S129"/>
    <mergeCell ref="U129:AD129"/>
    <mergeCell ref="AU129:BB129"/>
    <mergeCell ref="BC129:BE129"/>
    <mergeCell ref="D130:P130"/>
    <mergeCell ref="Q130:S130"/>
    <mergeCell ref="U130:AD130"/>
    <mergeCell ref="AE130:AG130"/>
    <mergeCell ref="AI130:AP130"/>
    <mergeCell ref="AQ130:AS130"/>
    <mergeCell ref="AU130:BB130"/>
    <mergeCell ref="BC130:BE130"/>
    <mergeCell ref="AV126:BB126"/>
    <mergeCell ref="BC126:BE126"/>
    <mergeCell ref="D127:H127"/>
    <mergeCell ref="I127:M127"/>
    <mergeCell ref="O127:U127"/>
    <mergeCell ref="V127:X127"/>
    <mergeCell ref="Z127:AF127"/>
    <mergeCell ref="AG127:AI127"/>
    <mergeCell ref="AK127:AQ127"/>
    <mergeCell ref="AR127:AT127"/>
    <mergeCell ref="AV127:BB127"/>
    <mergeCell ref="BC127:BE127"/>
    <mergeCell ref="AE129:AG129"/>
    <mergeCell ref="AI129:AP129"/>
    <mergeCell ref="AQ129:AS129"/>
    <mergeCell ref="AV133:BB133"/>
    <mergeCell ref="BC133:BE133"/>
    <mergeCell ref="D134:H134"/>
    <mergeCell ref="O134:U134"/>
    <mergeCell ref="V134:X134"/>
    <mergeCell ref="Z134:AF134"/>
    <mergeCell ref="AG134:AI134"/>
    <mergeCell ref="AK134:AQ134"/>
    <mergeCell ref="AR134:AT134"/>
    <mergeCell ref="AV134:BB134"/>
    <mergeCell ref="BC134:BE134"/>
    <mergeCell ref="B133:C139"/>
    <mergeCell ref="D133:H133"/>
    <mergeCell ref="I133:M133"/>
    <mergeCell ref="O133:U133"/>
    <mergeCell ref="V133:X133"/>
    <mergeCell ref="Z133:AF133"/>
    <mergeCell ref="AG133:AI133"/>
    <mergeCell ref="AK133:AQ133"/>
    <mergeCell ref="AR133:AT133"/>
    <mergeCell ref="D135:H135"/>
    <mergeCell ref="I135:M135"/>
    <mergeCell ref="O135:U135"/>
    <mergeCell ref="V135:X135"/>
    <mergeCell ref="Z135:AF135"/>
    <mergeCell ref="AG135:AI135"/>
    <mergeCell ref="AK135:AQ135"/>
    <mergeCell ref="AR135:AT135"/>
    <mergeCell ref="D138:P138"/>
    <mergeCell ref="Q138:S138"/>
    <mergeCell ref="U138:AD138"/>
    <mergeCell ref="AU138:BB138"/>
    <mergeCell ref="BC138:BE138"/>
    <mergeCell ref="D139:P139"/>
    <mergeCell ref="Q139:S139"/>
    <mergeCell ref="U139:AD139"/>
    <mergeCell ref="AE139:AG139"/>
    <mergeCell ref="AI139:AP139"/>
    <mergeCell ref="AQ139:AS139"/>
    <mergeCell ref="AU139:BB139"/>
    <mergeCell ref="BC139:BE139"/>
    <mergeCell ref="AV135:BB135"/>
    <mergeCell ref="BC135:BE135"/>
    <mergeCell ref="D136:H136"/>
    <mergeCell ref="I136:M136"/>
    <mergeCell ref="O136:U136"/>
    <mergeCell ref="V136:X136"/>
    <mergeCell ref="Z136:AF136"/>
    <mergeCell ref="AG136:AI136"/>
    <mergeCell ref="AK136:AQ136"/>
    <mergeCell ref="AR136:AT136"/>
    <mergeCell ref="AV136:BB136"/>
    <mergeCell ref="BC136:BE136"/>
    <mergeCell ref="AE138:AG138"/>
    <mergeCell ref="AI138:AP138"/>
    <mergeCell ref="AQ138:AS138"/>
    <mergeCell ref="AV142:BB142"/>
    <mergeCell ref="BC142:BE142"/>
    <mergeCell ref="D143:H143"/>
    <mergeCell ref="O143:U143"/>
    <mergeCell ref="V143:X143"/>
    <mergeCell ref="Z143:AF143"/>
    <mergeCell ref="AG143:AI143"/>
    <mergeCell ref="AK143:AQ143"/>
    <mergeCell ref="AR143:AT143"/>
    <mergeCell ref="AV143:BB143"/>
    <mergeCell ref="BC143:BE143"/>
    <mergeCell ref="B142:C148"/>
    <mergeCell ref="D142:H142"/>
    <mergeCell ref="I142:M142"/>
    <mergeCell ref="O142:U142"/>
    <mergeCell ref="V142:X142"/>
    <mergeCell ref="Z142:AF142"/>
    <mergeCell ref="AG142:AI142"/>
    <mergeCell ref="AK142:AQ142"/>
    <mergeCell ref="AR142:AT142"/>
    <mergeCell ref="D144:H144"/>
    <mergeCell ref="I144:M144"/>
    <mergeCell ref="O144:U144"/>
    <mergeCell ref="V144:X144"/>
    <mergeCell ref="Z144:AF144"/>
    <mergeCell ref="AG144:AI144"/>
    <mergeCell ref="AK144:AQ144"/>
    <mergeCell ref="AR144:AT144"/>
    <mergeCell ref="D147:P147"/>
    <mergeCell ref="Q147:S147"/>
    <mergeCell ref="U147:AD147"/>
    <mergeCell ref="AU147:BB147"/>
    <mergeCell ref="BC147:BE147"/>
    <mergeCell ref="D148:P148"/>
    <mergeCell ref="Q148:S148"/>
    <mergeCell ref="U148:AD148"/>
    <mergeCell ref="AE148:AG148"/>
    <mergeCell ref="AI148:AP148"/>
    <mergeCell ref="AQ148:AS148"/>
    <mergeCell ref="AU148:BB148"/>
    <mergeCell ref="BC148:BE148"/>
    <mergeCell ref="AV144:BB144"/>
    <mergeCell ref="BC144:BE144"/>
    <mergeCell ref="D145:H145"/>
    <mergeCell ref="I145:M145"/>
    <mergeCell ref="O145:U145"/>
    <mergeCell ref="V145:X145"/>
    <mergeCell ref="Z145:AF145"/>
    <mergeCell ref="AG145:AI145"/>
    <mergeCell ref="AK145:AQ145"/>
    <mergeCell ref="AR145:AT145"/>
    <mergeCell ref="AV145:BB145"/>
    <mergeCell ref="BC145:BE145"/>
    <mergeCell ref="AE147:AG147"/>
    <mergeCell ref="AI147:AP147"/>
    <mergeCell ref="AQ147:AS147"/>
    <mergeCell ref="AV151:BB151"/>
    <mergeCell ref="BC151:BE151"/>
    <mergeCell ref="D152:H152"/>
    <mergeCell ref="O152:U152"/>
    <mergeCell ref="V152:X152"/>
    <mergeCell ref="Z152:AF152"/>
    <mergeCell ref="AG152:AI152"/>
    <mergeCell ref="AK152:AQ152"/>
    <mergeCell ref="AR152:AT152"/>
    <mergeCell ref="AV152:BB152"/>
    <mergeCell ref="BC152:BE152"/>
    <mergeCell ref="B151:C157"/>
    <mergeCell ref="D151:H151"/>
    <mergeCell ref="I151:M151"/>
    <mergeCell ref="O151:U151"/>
    <mergeCell ref="V151:X151"/>
    <mergeCell ref="Z151:AF151"/>
    <mergeCell ref="AG151:AI151"/>
    <mergeCell ref="AK151:AQ151"/>
    <mergeCell ref="AR151:AT151"/>
    <mergeCell ref="D153:H153"/>
    <mergeCell ref="I153:M153"/>
    <mergeCell ref="O153:U153"/>
    <mergeCell ref="V153:X153"/>
    <mergeCell ref="Z153:AF153"/>
    <mergeCell ref="AG153:AI153"/>
    <mergeCell ref="AK153:AQ153"/>
    <mergeCell ref="AR153:AT153"/>
    <mergeCell ref="D156:P156"/>
    <mergeCell ref="Q156:S156"/>
    <mergeCell ref="U156:AD156"/>
    <mergeCell ref="AU156:BB156"/>
    <mergeCell ref="BC156:BE156"/>
    <mergeCell ref="D157:P157"/>
    <mergeCell ref="Q157:S157"/>
    <mergeCell ref="U157:AD157"/>
    <mergeCell ref="AE157:AG157"/>
    <mergeCell ref="AI157:AP157"/>
    <mergeCell ref="AQ157:AS157"/>
    <mergeCell ref="AU157:BB157"/>
    <mergeCell ref="BC157:BE157"/>
    <mergeCell ref="AV153:BB153"/>
    <mergeCell ref="BC153:BE153"/>
    <mergeCell ref="D154:H154"/>
    <mergeCell ref="I154:M154"/>
    <mergeCell ref="O154:U154"/>
    <mergeCell ref="V154:X154"/>
    <mergeCell ref="Z154:AF154"/>
    <mergeCell ref="AG154:AI154"/>
    <mergeCell ref="AK154:AQ154"/>
    <mergeCell ref="AR154:AT154"/>
    <mergeCell ref="AV154:BB154"/>
    <mergeCell ref="BC154:BE154"/>
    <mergeCell ref="AE156:AG156"/>
    <mergeCell ref="AI156:AP156"/>
    <mergeCell ref="AQ156:AS156"/>
    <mergeCell ref="AV160:BB160"/>
    <mergeCell ref="BC160:BE160"/>
    <mergeCell ref="D161:H161"/>
    <mergeCell ref="O161:U161"/>
    <mergeCell ref="V161:X161"/>
    <mergeCell ref="Z161:AF161"/>
    <mergeCell ref="AG161:AI161"/>
    <mergeCell ref="AK161:AQ161"/>
    <mergeCell ref="AR161:AT161"/>
    <mergeCell ref="AV161:BB161"/>
    <mergeCell ref="BC161:BE161"/>
    <mergeCell ref="B160:C166"/>
    <mergeCell ref="D160:H160"/>
    <mergeCell ref="I160:M160"/>
    <mergeCell ref="O160:U160"/>
    <mergeCell ref="V160:X160"/>
    <mergeCell ref="Z160:AF160"/>
    <mergeCell ref="AG160:AI160"/>
    <mergeCell ref="AK160:AQ160"/>
    <mergeCell ref="AR160:AT160"/>
    <mergeCell ref="D162:H162"/>
    <mergeCell ref="I162:M162"/>
    <mergeCell ref="O162:U162"/>
    <mergeCell ref="V162:X162"/>
    <mergeCell ref="Z162:AF162"/>
    <mergeCell ref="AG162:AI162"/>
    <mergeCell ref="AK162:AQ162"/>
    <mergeCell ref="AR162:AT162"/>
    <mergeCell ref="D165:P165"/>
    <mergeCell ref="Q165:S165"/>
    <mergeCell ref="U165:AD165"/>
    <mergeCell ref="AU165:BB165"/>
    <mergeCell ref="BC165:BE165"/>
    <mergeCell ref="D166:P166"/>
    <mergeCell ref="Q166:S166"/>
    <mergeCell ref="U166:AD166"/>
    <mergeCell ref="AE166:AG166"/>
    <mergeCell ref="AI166:AP166"/>
    <mergeCell ref="AQ166:AS166"/>
    <mergeCell ref="AU166:BB166"/>
    <mergeCell ref="BC166:BE166"/>
    <mergeCell ref="AV162:BB162"/>
    <mergeCell ref="BC162:BE162"/>
    <mergeCell ref="D163:H163"/>
    <mergeCell ref="I163:M163"/>
    <mergeCell ref="O163:U163"/>
    <mergeCell ref="V163:X163"/>
    <mergeCell ref="Z163:AF163"/>
    <mergeCell ref="AG163:AI163"/>
    <mergeCell ref="AK163:AQ163"/>
    <mergeCell ref="AR163:AT163"/>
    <mergeCell ref="AV163:BB163"/>
    <mergeCell ref="BC163:BE163"/>
    <mergeCell ref="AE165:AG165"/>
    <mergeCell ref="AI165:AP165"/>
    <mergeCell ref="AQ165:AS165"/>
    <mergeCell ref="I116:K116"/>
    <mergeCell ref="L116:M116"/>
    <mergeCell ref="I125:K125"/>
    <mergeCell ref="L125:M125"/>
    <mergeCell ref="I134:K134"/>
    <mergeCell ref="L134:M134"/>
    <mergeCell ref="I143:K143"/>
    <mergeCell ref="L143:M143"/>
    <mergeCell ref="I152:K152"/>
    <mergeCell ref="L152:M152"/>
    <mergeCell ref="I161:K161"/>
    <mergeCell ref="L161:M161"/>
    <mergeCell ref="I32:K32"/>
    <mergeCell ref="L32:M32"/>
    <mergeCell ref="I41:K41"/>
    <mergeCell ref="L41:M41"/>
    <mergeCell ref="I50:K50"/>
    <mergeCell ref="L50:M50"/>
    <mergeCell ref="I59:K59"/>
    <mergeCell ref="L59:M59"/>
    <mergeCell ref="I68:K68"/>
    <mergeCell ref="L68:M68"/>
    <mergeCell ref="I77:K77"/>
    <mergeCell ref="L77:M77"/>
    <mergeCell ref="I89:K89"/>
    <mergeCell ref="L89:M89"/>
    <mergeCell ref="I98:K98"/>
    <mergeCell ref="L98:M98"/>
    <mergeCell ref="I107:K107"/>
    <mergeCell ref="L107:M107"/>
    <mergeCell ref="D54:P54"/>
    <mergeCell ref="D46:P46"/>
  </mergeCells>
  <conditionalFormatting sqref="B4:C10">
    <cfRule type="expression" dxfId="17" priority="18">
      <formula>BC9&gt;0</formula>
    </cfRule>
  </conditionalFormatting>
  <conditionalFormatting sqref="B13:C19">
    <cfRule type="expression" dxfId="16" priority="17">
      <formula>BC18&gt;0</formula>
    </cfRule>
  </conditionalFormatting>
  <conditionalFormatting sqref="B22:C28">
    <cfRule type="expression" dxfId="15" priority="16">
      <formula>BC27&gt;0</formula>
    </cfRule>
  </conditionalFormatting>
  <conditionalFormatting sqref="B31:C37">
    <cfRule type="expression" dxfId="14" priority="15">
      <formula>BC36&gt;0</formula>
    </cfRule>
  </conditionalFormatting>
  <conditionalFormatting sqref="B40:C46">
    <cfRule type="expression" dxfId="13" priority="14">
      <formula>BC45&gt;0</formula>
    </cfRule>
  </conditionalFormatting>
  <conditionalFormatting sqref="B49:C55">
    <cfRule type="expression" dxfId="12" priority="13">
      <formula>BC54&gt;0</formula>
    </cfRule>
  </conditionalFormatting>
  <conditionalFormatting sqref="B58:C64">
    <cfRule type="expression" dxfId="11" priority="12">
      <formula>BC63&gt;0</formula>
    </cfRule>
  </conditionalFormatting>
  <conditionalFormatting sqref="B67:C73">
    <cfRule type="expression" dxfId="10" priority="11">
      <formula>BC72&gt;0</formula>
    </cfRule>
  </conditionalFormatting>
  <conditionalFormatting sqref="B76:C82">
    <cfRule type="expression" dxfId="9" priority="10">
      <formula>BC81&gt;0</formula>
    </cfRule>
  </conditionalFormatting>
  <conditionalFormatting sqref="B88:C94">
    <cfRule type="expression" dxfId="8" priority="9">
      <formula>BC93&gt;0</formula>
    </cfRule>
  </conditionalFormatting>
  <conditionalFormatting sqref="B97:C103">
    <cfRule type="expression" dxfId="7" priority="8">
      <formula>BC102&gt;0</formula>
    </cfRule>
  </conditionalFormatting>
  <conditionalFormatting sqref="B106:C112">
    <cfRule type="expression" dxfId="6" priority="7">
      <formula>BC111&gt;0</formula>
    </cfRule>
  </conditionalFormatting>
  <conditionalFormatting sqref="B115:C121">
    <cfRule type="expression" dxfId="5" priority="6">
      <formula>BC120&gt;0</formula>
    </cfRule>
  </conditionalFormatting>
  <conditionalFormatting sqref="B124:C130">
    <cfRule type="expression" dxfId="4" priority="5">
      <formula>BC129&gt;0</formula>
    </cfRule>
  </conditionalFormatting>
  <conditionalFormatting sqref="B133:C139">
    <cfRule type="expression" dxfId="3" priority="4">
      <formula>BC138&gt;0</formula>
    </cfRule>
  </conditionalFormatting>
  <conditionalFormatting sqref="B142:C148">
    <cfRule type="expression" dxfId="2" priority="3">
      <formula>BC147&gt;0</formula>
    </cfRule>
  </conditionalFormatting>
  <conditionalFormatting sqref="B151:C157">
    <cfRule type="expression" dxfId="1" priority="2">
      <formula>BC156&gt;0</formula>
    </cfRule>
  </conditionalFormatting>
  <conditionalFormatting sqref="B160:C166">
    <cfRule type="expression" dxfId="0" priority="1">
      <formula>BC165&gt;0</formula>
    </cfRule>
  </conditionalFormatting>
  <pageMargins left="0.3" right="0.3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Id xmlns="4e229152-11f0-4b59-b0d5-e57778bcb95c" xsi:nil="true"/>
    <CustomContentTypeId xmlns="4e229152-11f0-4b59-b0d5-e57778bcb95c" xsi:nil="true"/>
    <FormCategory xmlns="4e229152-11f0-4b59-b0d5-e57778bcb95c" xsi:nil="true"/>
    <ShowInCatalog xmlns="4e229152-11f0-4b59-b0d5-e57778bcb95c">true</ShowInCatalog>
    <FormVersion xmlns="4e229152-11f0-4b59-b0d5-e57778bcb95c" xsi:nil="true"/>
    <FormLocale xmlns="4e229152-11f0-4b59-b0d5-e57778bcb95c" xsi:nil="true"/>
    <FormDescription xmlns="4e229152-11f0-4b59-b0d5-e57778bcb95c" xsi:nil="true"/>
    <FormName xmlns="4e229152-11f0-4b59-b0d5-e57778bcb9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foPath Form Template" ma:contentTypeID="0x010100F8EF98760CBA4A94994F13BA881038FA00DF0930C896C31F4597ADEFFA6D4B6400" ma:contentTypeVersion="0" ma:contentTypeDescription="A Microsoft InfoPath Form Template." ma:contentTypeScope="" ma:versionID="0b3e3a2aee4feed0dd7344584502cd4d">
  <xsd:schema xmlns:xsd="http://www.w3.org/2001/XMLSchema" xmlns:xs="http://www.w3.org/2001/XMLSchema" xmlns:p="http://schemas.microsoft.com/office/2006/metadata/properties" xmlns:ns2="4e229152-11f0-4b59-b0d5-e57778bcb95c" targetNamespace="http://schemas.microsoft.com/office/2006/metadata/properties" ma:root="true" ma:fieldsID="ba363785ec1ced1cb53c1ab87f1ffd91" ns2:_="">
    <xsd:import namespace="4e229152-11f0-4b59-b0d5-e57778bcb95c"/>
    <xsd:element name="properties">
      <xsd:complexType>
        <xsd:sequence>
          <xsd:element name="documentManagement">
            <xsd:complexType>
              <xsd:all>
                <xsd:element ref="ns2:FormName" minOccurs="0"/>
                <xsd:element ref="ns2:FormCategory" minOccurs="0"/>
                <xsd:element ref="ns2:FormVersion" minOccurs="0"/>
                <xsd:element ref="ns2:FormId" minOccurs="0"/>
                <xsd:element ref="ns2:FormLocale" minOccurs="0"/>
                <xsd:element ref="ns2:FormDescription" minOccurs="0"/>
                <xsd:element ref="ns2:CustomContentTypeId" minOccurs="0"/>
                <xsd:element ref="ns2:ShowInCata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29152-11f0-4b59-b0d5-e57778bcb95c" elementFormDefault="qualified">
    <xsd:import namespace="http://schemas.microsoft.com/office/2006/documentManagement/types"/>
    <xsd:import namespace="http://schemas.microsoft.com/office/infopath/2007/PartnerControls"/>
    <xsd:element name="FormName" ma:index="8" nillable="true" ma:displayName="Form Name" ma:internalName="FormName">
      <xsd:simpleType>
        <xsd:restriction base="dms:Text"/>
      </xsd:simpleType>
    </xsd:element>
    <xsd:element name="FormCategory" ma:index="9" nillable="true" ma:displayName="Form Category" ma:internalName="FormCategory">
      <xsd:simpleType>
        <xsd:restriction base="dms:Text"/>
      </xsd:simpleType>
    </xsd:element>
    <xsd:element name="FormVersion" ma:index="10" nillable="true" ma:displayName="Form Version" ma:internalName="FormVersion">
      <xsd:simpleType>
        <xsd:restriction base="dms:Text"/>
      </xsd:simpleType>
    </xsd:element>
    <xsd:element name="FormId" ma:index="11" nillable="true" ma:displayName="Form ID" ma:internalName="FormId">
      <xsd:simpleType>
        <xsd:restriction base="dms:Text"/>
      </xsd:simpleType>
    </xsd:element>
    <xsd:element name="FormLocale" ma:index="12" nillable="true" ma:displayName="Form Locale" ma:internalName="FormLocale">
      <xsd:simpleType>
        <xsd:restriction base="dms:Text"/>
      </xsd:simpleType>
    </xsd:element>
    <xsd:element name="FormDescription" ma:index="13" nillable="true" ma:displayName="Form Description" ma:internalName="FormDescription">
      <xsd:simpleType>
        <xsd:restriction base="dms:Text"/>
      </xsd:simpleType>
    </xsd:element>
    <xsd:element name="CustomContentTypeId" ma:index="14" nillable="true" ma:displayName="Content Type ID" ma:hidden="true" ma:internalName="CustomContentTypeId">
      <xsd:simpleType>
        <xsd:restriction base="dms:Text"/>
      </xsd:simpleType>
    </xsd:element>
    <xsd:element name="ShowInCatalog" ma:index="15" nillable="true" ma:displayName="Show in Catalog" ma:default="TRUE" ma:internalName="ShowInCatalo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76504-D8C2-46F0-BDE1-615A119AF7AE}"/>
</file>

<file path=customXml/itemProps2.xml><?xml version="1.0" encoding="utf-8"?>
<ds:datastoreItem xmlns:ds="http://schemas.openxmlformats.org/officeDocument/2006/customXml" ds:itemID="{8E451262-22CB-4F1E-8A14-39718035CE18}"/>
</file>

<file path=customXml/itemProps3.xml><?xml version="1.0" encoding="utf-8"?>
<ds:datastoreItem xmlns:ds="http://schemas.openxmlformats.org/officeDocument/2006/customXml" ds:itemID="{4C86C988-7490-4E17-A199-A2EA14DEAD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Lathan, Zachary</dc:creator>
  <cp:keywords/>
  <dc:description/>
  <cp:lastModifiedBy>Mcdowell, Dustin</cp:lastModifiedBy>
  <cp:revision/>
  <dcterms:created xsi:type="dcterms:W3CDTF">2016-10-03T22:50:57Z</dcterms:created>
  <dcterms:modified xsi:type="dcterms:W3CDTF">2023-04-12T21:42:54Z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0x010100F8EF98760CBA4A94994F13BA881038FA00DF0930C896C31F4597ADEFFA6D4B6400</vt:lpwstr>
  </property>
</Properties>
</file>